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11016" firstSheet="7" activeTab="9"/>
  </bookViews>
  <sheets>
    <sheet name="MENU" sheetId="1" r:id="rId1"/>
    <sheet name="DIRECTORY OF MINES &amp; QUARRIES" sheetId="3" r:id="rId2"/>
    <sheet name="DIR OF ACCREDITED" sheetId="4" r:id="rId3"/>
    <sheet name="MINERAL PRODUCTION BY COMM" sheetId="7" r:id="rId4"/>
    <sheet name="MINERAL PRODUCTION BY PROV " sheetId="5" r:id="rId5"/>
    <sheet name="METALLIC MINERAL SALES " sheetId="13" r:id="rId6"/>
    <sheet name="NON-METALLIC PRICE MONITOR" sheetId="12" r:id="rId7"/>
    <sheet name="ANNUAL EMPLOYMENT" sheetId="8" r:id="rId8"/>
    <sheet name="Total Revenue 2015" sheetId="14" r:id="rId9"/>
    <sheet name="Total Revenue 2016" sheetId="9" r:id="rId10"/>
    <sheet name="Sheet1" sheetId="15" r:id="rId11"/>
  </sheets>
  <definedNames>
    <definedName name="_xlnm.Print_Area" localSheetId="8">'Total Revenue 2015'!$A$1:$E$113</definedName>
    <definedName name="_xlnm.Print_Area" localSheetId="9">'Total Revenue 2016'!$A$1:$E$113</definedName>
    <definedName name="PRINT_AREA_MI">#N/A</definedName>
    <definedName name="_xlnm.Print_Titles" localSheetId="6">'NON-METALLIC PRICE MONITOR'!$1:$1</definedName>
    <definedName name="_xlnm.Print_Titles" localSheetId="8">'Total Revenue 2015'!$9:$10</definedName>
    <definedName name="_xlnm.Print_Titles" localSheetId="9">'Total Revenue 2016'!$9:$10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4"/>
  <c r="D81"/>
  <c r="D75"/>
  <c r="D60"/>
  <c r="D72" s="1"/>
  <c r="D105" s="1"/>
  <c r="D36"/>
  <c r="D11"/>
  <c r="D11" i="9"/>
  <c r="D36"/>
  <c r="D60"/>
  <c r="D75"/>
  <c r="D81"/>
  <c r="D104" s="1"/>
  <c r="D72" l="1"/>
  <c r="D105" s="1"/>
  <c r="F12" i="8"/>
  <c r="E12"/>
  <c r="G12"/>
  <c r="F18" i="7"/>
  <c r="D15"/>
  <c r="D17"/>
  <c r="D43" i="5"/>
  <c r="E30"/>
  <c r="E26"/>
  <c r="E18"/>
  <c r="E13" s="1"/>
  <c r="E20" l="1"/>
  <c r="E11" s="1"/>
  <c r="E46"/>
  <c r="E48" s="1"/>
  <c r="D18" i="7"/>
  <c r="D20" s="1"/>
  <c r="F20"/>
</calcChain>
</file>

<file path=xl/sharedStrings.xml><?xml version="1.0" encoding="utf-8"?>
<sst xmlns="http://schemas.openxmlformats.org/spreadsheetml/2006/main" count="2622" uniqueCount="1459">
  <si>
    <t>MINERAL STATISTICS</t>
  </si>
  <si>
    <t>DIRECTORY</t>
  </si>
  <si>
    <t>EMPLOYMENT</t>
  </si>
  <si>
    <t>CAR   -  CY 2015</t>
  </si>
  <si>
    <t>Region</t>
  </si>
  <si>
    <t>Mineral</t>
  </si>
  <si>
    <t>Province</t>
  </si>
  <si>
    <t>Municipality/City</t>
  </si>
  <si>
    <t>Commodity</t>
  </si>
  <si>
    <t>Permit Holder</t>
  </si>
  <si>
    <t>Operator</t>
  </si>
  <si>
    <t>Managing Official/Position</t>
  </si>
  <si>
    <t>Mailing Address</t>
  </si>
  <si>
    <t>Type of Permit</t>
  </si>
  <si>
    <t>Permit Number</t>
  </si>
  <si>
    <t>Duration of Permit</t>
  </si>
  <si>
    <t>Status</t>
  </si>
  <si>
    <t>Metallic</t>
  </si>
  <si>
    <t>MPSA</t>
  </si>
  <si>
    <t>EP</t>
  </si>
  <si>
    <t>MPP</t>
  </si>
  <si>
    <t>Limestone</t>
  </si>
  <si>
    <t>Mineral Commodity</t>
  </si>
  <si>
    <t>Name of Dealer/Trader/Retailer</t>
  </si>
  <si>
    <t>Contact Person</t>
  </si>
  <si>
    <t>Business Address</t>
  </si>
  <si>
    <t>Telephone Number</t>
  </si>
  <si>
    <t>Fax Number</t>
  </si>
  <si>
    <t>Electronic Mail Address</t>
  </si>
  <si>
    <t>Tax Identification Number (TIN)</t>
  </si>
  <si>
    <t>Accreditation Number</t>
  </si>
  <si>
    <t>Date Issued</t>
  </si>
  <si>
    <t>Expiry Date</t>
  </si>
  <si>
    <t>Name of Supplier/Permit No.</t>
  </si>
  <si>
    <t>none</t>
  </si>
  <si>
    <t>Unit Used</t>
  </si>
  <si>
    <t>Quantity</t>
  </si>
  <si>
    <t>Value in  Pesos</t>
  </si>
  <si>
    <t xml:space="preserve">    Aggregates</t>
  </si>
  <si>
    <t>CU.M</t>
  </si>
  <si>
    <t xml:space="preserve">    Rivermix</t>
  </si>
  <si>
    <t xml:space="preserve">    Sand &amp; Gravel</t>
  </si>
  <si>
    <t xml:space="preserve">    Stones/Cobbles/Boulders</t>
  </si>
  <si>
    <t>Total Non-Metallics</t>
  </si>
  <si>
    <t>MT</t>
  </si>
  <si>
    <t xml:space="preserve">    Filling Materials</t>
  </si>
  <si>
    <t xml:space="preserve">    Slaked Lime/Hydrated</t>
  </si>
  <si>
    <t>TOTAL NON METALLICS</t>
  </si>
  <si>
    <t>Note:  Include provinces and minerals that may have been overlooked in the tables</t>
  </si>
  <si>
    <t>MINERAL/MINERAL PRODUCT</t>
  </si>
  <si>
    <t>Total</t>
  </si>
  <si>
    <t xml:space="preserve">  Mineral Commodity / Mineral Products</t>
  </si>
  <si>
    <t>No. of Contractors/ Permit holders</t>
  </si>
  <si>
    <t>LOCATION</t>
  </si>
  <si>
    <t>MINING TENEMENT/PERMIT NUMBER</t>
  </si>
  <si>
    <t>CONTRACTOR/PERMIT HOLDER</t>
  </si>
  <si>
    <t>Male</t>
  </si>
  <si>
    <t>Female</t>
  </si>
  <si>
    <t>PROVINCE</t>
  </si>
  <si>
    <t>TOTAL</t>
  </si>
  <si>
    <t>MINES AND GEOSCIENCES BUREAU</t>
  </si>
  <si>
    <t>TOTAL REVENUE COLLECTION REPORT</t>
  </si>
  <si>
    <t>SOURCE</t>
  </si>
  <si>
    <t>TOTAL COLLECTIONS (Value in PhP)</t>
  </si>
  <si>
    <t>REMARKS</t>
  </si>
  <si>
    <t>1.</t>
  </si>
  <si>
    <t>MINING RIGHTS</t>
  </si>
  <si>
    <t>a.</t>
  </si>
  <si>
    <t xml:space="preserve">Accreditation Fee </t>
  </si>
  <si>
    <t>b.</t>
  </si>
  <si>
    <t xml:space="preserve">ACEMCRR Fee </t>
  </si>
  <si>
    <t>c.</t>
  </si>
  <si>
    <t>Alien Employment Permit</t>
  </si>
  <si>
    <t>d.</t>
  </si>
  <si>
    <t>Amendment Fee</t>
  </si>
  <si>
    <t>e.</t>
  </si>
  <si>
    <t>Appeal Fee</t>
  </si>
  <si>
    <t>f.</t>
  </si>
  <si>
    <t>Application Fee</t>
  </si>
  <si>
    <t>g.</t>
  </si>
  <si>
    <t>Certification Fee</t>
  </si>
  <si>
    <t>h.</t>
  </si>
  <si>
    <t>Clearance Fee</t>
  </si>
  <si>
    <t>i.</t>
  </si>
  <si>
    <t>Conversion Fee</t>
  </si>
  <si>
    <t>j.</t>
  </si>
  <si>
    <t>Docket Fee</t>
  </si>
  <si>
    <t>k.</t>
  </si>
  <si>
    <t>Evaluation Fee (Mining)</t>
  </si>
  <si>
    <t>l.</t>
  </si>
  <si>
    <t>Filing Fee</t>
  </si>
  <si>
    <t>m.</t>
  </si>
  <si>
    <t>Ore Transport Permit</t>
  </si>
  <si>
    <t>n.</t>
  </si>
  <si>
    <t>P.D. 1856</t>
  </si>
  <si>
    <t>o.</t>
  </si>
  <si>
    <t>Permit Fee</t>
  </si>
  <si>
    <t>p.</t>
  </si>
  <si>
    <t>Processing Fee</t>
  </si>
  <si>
    <t>q.</t>
  </si>
  <si>
    <t>Projection Fee</t>
  </si>
  <si>
    <t>r.</t>
  </si>
  <si>
    <t>Registration Fee</t>
  </si>
  <si>
    <t>s.</t>
  </si>
  <si>
    <t>Regulatory Fee</t>
  </si>
  <si>
    <t>t.</t>
  </si>
  <si>
    <t>Renewal Fee</t>
  </si>
  <si>
    <t>u.</t>
  </si>
  <si>
    <t>Royalty on Mineral Reservation</t>
  </si>
  <si>
    <t>v.</t>
  </si>
  <si>
    <t>Transfer/Assignment Fee</t>
  </si>
  <si>
    <t>w.</t>
  </si>
  <si>
    <t>Validation Fee (Mining)</t>
  </si>
  <si>
    <t>x.</t>
  </si>
  <si>
    <t>Verification Fee (Mining)</t>
  </si>
  <si>
    <t>2.</t>
  </si>
  <si>
    <t>GEOLOGICAL / MINING INVESTIGATION &amp; VERIFICATION AND OTHER RELATED SERVICES</t>
  </si>
  <si>
    <t>Engineering Geological and Geohazard Assessment (EGGA)</t>
  </si>
  <si>
    <t>Engineering Geological and Geohazard Assessment Report (EGGAR)</t>
  </si>
  <si>
    <t>Evaluation Fee (Geology)</t>
  </si>
  <si>
    <t>Geochemical Investigation</t>
  </si>
  <si>
    <t>Geohazard Assessment</t>
  </si>
  <si>
    <t>Geohazard Identification Survey</t>
  </si>
  <si>
    <t>Geohazard Mapping</t>
  </si>
  <si>
    <t>Geological Assessment Report</t>
  </si>
  <si>
    <t>Geological Identification</t>
  </si>
  <si>
    <t>Geological Investigation</t>
  </si>
  <si>
    <t>Geological Review of EGGAR</t>
  </si>
  <si>
    <t>Geological Site Scoping Report</t>
  </si>
  <si>
    <t>Geological Site Scoping Survey</t>
  </si>
  <si>
    <t>Geological Site Verification</t>
  </si>
  <si>
    <t>Geological Site Verification Report</t>
  </si>
  <si>
    <t>Geophysical Investigation</t>
  </si>
  <si>
    <t>Inclusion Fee</t>
  </si>
  <si>
    <t>Inspection Fee</t>
  </si>
  <si>
    <t>Laboratory Analysis Fee</t>
  </si>
  <si>
    <t>Rock Mechanics Lab. Services</t>
  </si>
  <si>
    <t>Umpiring Fee</t>
  </si>
  <si>
    <t>Validation Fee (Geology)</t>
  </si>
  <si>
    <t>Verification Fee (Geology)</t>
  </si>
  <si>
    <t>3.</t>
  </si>
  <si>
    <t>OTHERS</t>
  </si>
  <si>
    <t>Certified Xerox Copy Fee</t>
  </si>
  <si>
    <t>Delivery Receipt</t>
  </si>
  <si>
    <t>Fines/Penalties</t>
  </si>
  <si>
    <t>Fire Assays, Metallurgical Test and Chemical Analysis</t>
  </si>
  <si>
    <t>Gold and Silver Assay</t>
  </si>
  <si>
    <t>Marine Geophysical and Geological Investigation and Verification</t>
  </si>
  <si>
    <t>Petrological, Mineralogical, Geochronological and other Related Services</t>
  </si>
  <si>
    <t>Rental of Drilling Equipment and Accessories</t>
  </si>
  <si>
    <t>Sales of Forms/Maps/Publications</t>
  </si>
  <si>
    <t>Xerox Copy Fee</t>
  </si>
  <si>
    <t>Miscellaneous Income (Pls. Specify)</t>
  </si>
  <si>
    <t>SUB-TOTAL  (ADMINISTRATIVE FEES &amp; CHARGES COLLECTED BY MGB)</t>
  </si>
  <si>
    <t>PAYMENT TO LGUs</t>
  </si>
  <si>
    <t>TOTAL PAYMENTS   (Value in PhP)</t>
  </si>
  <si>
    <t>TAX REVENUE</t>
  </si>
  <si>
    <t>Business Tax</t>
  </si>
  <si>
    <t>Community Tax</t>
  </si>
  <si>
    <t>Real Property Tax</t>
  </si>
  <si>
    <t>Quarry/Resource Tax</t>
  </si>
  <si>
    <t>Others (Pls. Specify)</t>
  </si>
  <si>
    <t>NON-TAX REVENUE (Other Fees &amp; Charges Collected by LGUs)</t>
  </si>
  <si>
    <t>Contractor's Clearance</t>
  </si>
  <si>
    <t>Environmental Fee</t>
  </si>
  <si>
    <t>Excise Fee</t>
  </si>
  <si>
    <t>Extraction Fee</t>
  </si>
  <si>
    <t>Governor's Permit</t>
  </si>
  <si>
    <t>Occupation Fee</t>
  </si>
  <si>
    <t>Rental Fee</t>
  </si>
  <si>
    <t>Sale of Forms</t>
  </si>
  <si>
    <t>Small-Scale Mining Fee</t>
  </si>
  <si>
    <t>Transfer of Rights</t>
  </si>
  <si>
    <t>SUB-TOTAL   (PAYMENT TO LGUs)</t>
  </si>
  <si>
    <t>GRAND TOTAL</t>
  </si>
  <si>
    <t>Prepared by:</t>
  </si>
  <si>
    <t>Noted By:</t>
  </si>
  <si>
    <t>_____________________________________</t>
  </si>
  <si>
    <t xml:space="preserve">               (NAME/DESIGNATION)</t>
  </si>
  <si>
    <t>(NAME/DESIGNATION)</t>
  </si>
  <si>
    <t>Value (Pesos)</t>
  </si>
  <si>
    <t>Grade Analysis</t>
  </si>
  <si>
    <t>Country of Destination</t>
  </si>
  <si>
    <t>MINERAL PRODUCTION  BY MINERAL COMMODITY</t>
  </si>
  <si>
    <t>REVENUE COLLECTION</t>
  </si>
  <si>
    <t>Annual Revenue Collection Report</t>
  </si>
  <si>
    <t>TYPE OF PRODUCT</t>
  </si>
  <si>
    <t>PROVINCE/CITY</t>
  </si>
  <si>
    <t>SELLING PRICE</t>
  </si>
  <si>
    <t>Value (US $)</t>
  </si>
  <si>
    <t>Name of  Contractor/Contractor/Permit Holder</t>
  </si>
  <si>
    <t>PRODUCTION</t>
  </si>
  <si>
    <t>SALES</t>
  </si>
  <si>
    <t>PRICE WATCH</t>
  </si>
  <si>
    <t>Location</t>
  </si>
  <si>
    <t>Annual Employment of Operating Metallic Mines and Quarries</t>
  </si>
  <si>
    <t>Annual Non-Metallic Price Monitor</t>
  </si>
  <si>
    <t>Directory of Operating Mines and Quarries</t>
  </si>
  <si>
    <t xml:space="preserve">ANNUAL NON-METALLIC  PRICE MONITOR </t>
  </si>
  <si>
    <t>ANNUAL EMPLOYMENT OF OPERATING METALLIC MINES &amp; QUARRIES</t>
  </si>
  <si>
    <t>MINERAL PRODUCTION  BY PROVINCE; BY MINERAL COMMODITY</t>
  </si>
  <si>
    <t>Region / Province                       Mineral Commodity / Mineral Products</t>
  </si>
  <si>
    <t xml:space="preserve"> Mineral Commodity /Mineral Product</t>
  </si>
  <si>
    <t>METALLIC MINERAL SALES  BY CONTRACTOR/PERMIT HOLDER/OPERATOR</t>
  </si>
  <si>
    <t xml:space="preserve">TABLE 1 </t>
  </si>
  <si>
    <t>TABLE 2</t>
  </si>
  <si>
    <t>TABLE 1</t>
  </si>
  <si>
    <t>Metallic Mineral Sales By Contractor/Permit Holder/Operator</t>
  </si>
  <si>
    <t>Non-Metallic Mineral Sales by Contractor/Permit Holder/Operator</t>
  </si>
  <si>
    <t xml:space="preserve">Directory of Accredited Dealers,Traders and Retailers of Minerals/Mineral Products </t>
  </si>
  <si>
    <t>Mineral Production By Mineral Commodtiy</t>
  </si>
  <si>
    <t>Mineral Production By Province;  By Commodity</t>
  </si>
  <si>
    <t>Mineral Production By Contractor/Operator</t>
  </si>
  <si>
    <t>Regional Extraction Fee Rates By Province; By Commodity</t>
  </si>
  <si>
    <t>Metallic Prices</t>
  </si>
  <si>
    <t>REGIONAL OFFICE NO.:  VI</t>
  </si>
  <si>
    <t>A. Sand and Gravel</t>
  </si>
  <si>
    <t>G1</t>
  </si>
  <si>
    <t>Iloilo</t>
  </si>
  <si>
    <t>250-450/Cu.M.</t>
  </si>
  <si>
    <t>G2</t>
  </si>
  <si>
    <t>S1</t>
  </si>
  <si>
    <t>S2</t>
  </si>
  <si>
    <t xml:space="preserve">3/4" </t>
  </si>
  <si>
    <t>350-450/Cu.M.</t>
  </si>
  <si>
    <t>3/8"</t>
  </si>
  <si>
    <t>300-450/Cu.M.</t>
  </si>
  <si>
    <t>Washed Sand</t>
  </si>
  <si>
    <t>300-500/Cu.M.</t>
  </si>
  <si>
    <t>Crushed Sand</t>
  </si>
  <si>
    <t>Boulders</t>
  </si>
  <si>
    <t>50-150/Cu.M.</t>
  </si>
  <si>
    <t>raw SAG</t>
  </si>
  <si>
    <t>100-300/Cu.M.</t>
  </si>
  <si>
    <t xml:space="preserve">   </t>
  </si>
  <si>
    <t>Filling Materials</t>
  </si>
  <si>
    <t>150-350/Cu.M.</t>
  </si>
  <si>
    <t>Common Burrow Materials</t>
  </si>
  <si>
    <t>Negros Occidental</t>
  </si>
  <si>
    <t>600-700/Cu.M.</t>
  </si>
  <si>
    <t>650-750/Cu.M.</t>
  </si>
  <si>
    <t>600-750/Cu.M.</t>
  </si>
  <si>
    <t>150-250/Cu.M.</t>
  </si>
  <si>
    <t>150-300/Cu.M.</t>
  </si>
  <si>
    <t>C. Rock Phosphate</t>
  </si>
  <si>
    <t>50-300/Cu.M.</t>
  </si>
  <si>
    <t>D. Ordinary Earth</t>
  </si>
  <si>
    <t>Landfill</t>
  </si>
  <si>
    <t>Guimaras</t>
  </si>
  <si>
    <t>250.00/Cu.M.</t>
  </si>
  <si>
    <t>B. Limestone</t>
  </si>
  <si>
    <t xml:space="preserve">Hydrated Lime </t>
  </si>
  <si>
    <t>P3, 000-7000/MT</t>
  </si>
  <si>
    <t>Agricultural Lime</t>
  </si>
  <si>
    <t>P3, 000-5000/MT</t>
  </si>
  <si>
    <t>Industrial Lime</t>
  </si>
  <si>
    <t>P5, 500-6500/MT</t>
  </si>
  <si>
    <t>raw limestone materials</t>
  </si>
  <si>
    <t>50-100/Cu.M.</t>
  </si>
  <si>
    <t>Antique</t>
  </si>
  <si>
    <t>250-300/Cu.M.</t>
  </si>
  <si>
    <t>Aklan</t>
  </si>
  <si>
    <t>250-350/Cu.M.</t>
  </si>
  <si>
    <t>Capiz</t>
  </si>
  <si>
    <t>A. Ordinary Earth</t>
  </si>
  <si>
    <t>Bacolod City, NOC</t>
  </si>
  <si>
    <t>REGIONAL OFFICE NO.:  6</t>
  </si>
  <si>
    <t xml:space="preserve">                          YEAR:  2015</t>
  </si>
  <si>
    <t>Period 2015</t>
  </si>
  <si>
    <t>REGION  6</t>
  </si>
  <si>
    <t>Region 6</t>
  </si>
  <si>
    <t>1. Antique</t>
  </si>
  <si>
    <t>2.  Aklan</t>
  </si>
  <si>
    <t>3.  Capiz</t>
  </si>
  <si>
    <t>4.Guimaras</t>
  </si>
  <si>
    <t xml:space="preserve">      Limestone</t>
  </si>
  <si>
    <t>5.  Iloilo</t>
  </si>
  <si>
    <t xml:space="preserve">    Ordinary Earth</t>
  </si>
  <si>
    <t>6.  Negros Occidental</t>
  </si>
  <si>
    <t>No Large scale mining in Region 6</t>
  </si>
  <si>
    <t>YEAR  2015</t>
  </si>
  <si>
    <t>No operating large scale mining permit I the province</t>
  </si>
  <si>
    <t>REGIONAL OFFICE NO.:  _6</t>
  </si>
  <si>
    <t>FOR THE CURRENT YEAR  2015</t>
  </si>
  <si>
    <t>FOR THE CURRENT YEAR  2016</t>
  </si>
  <si>
    <t>Telephone Number/Fax Number/E-mail                  Address</t>
  </si>
  <si>
    <t>Area (Hectares)</t>
  </si>
  <si>
    <t>Location (Barangay, Municipality, Province)</t>
  </si>
  <si>
    <t>Tax Identification Number</t>
  </si>
  <si>
    <t xml:space="preserve">Effectivity of </t>
  </si>
  <si>
    <t xml:space="preserve">Expiration of </t>
  </si>
  <si>
    <t>Permit</t>
  </si>
  <si>
    <t xml:space="preserve">Permit </t>
  </si>
  <si>
    <t>Lemery, Sara, &amp;</t>
  </si>
  <si>
    <t>Copper, Gold</t>
  </si>
  <si>
    <t>Teresa Marble Corp.</t>
  </si>
  <si>
    <t>Ms. Annie G. Dee</t>
  </si>
  <si>
    <t>117 Shaw Boulevard,Pasig City</t>
  </si>
  <si>
    <t xml:space="preserve">Head Office: (632) 631-9123 to 27 and </t>
  </si>
  <si>
    <t>097-97-VI</t>
  </si>
  <si>
    <t>3, 321.0000</t>
  </si>
  <si>
    <t>Brgys. Sincua, Alemanana,</t>
  </si>
  <si>
    <t>Exploration Stage</t>
  </si>
  <si>
    <t>139-6392-584</t>
  </si>
  <si>
    <t>Ajuy</t>
  </si>
  <si>
    <t>President</t>
  </si>
  <si>
    <t xml:space="preserve">                           (632) 632-7622</t>
  </si>
  <si>
    <t>Nagsulang, Velasco, Sepanton,</t>
  </si>
  <si>
    <t>Fax Nos. (632) 633-5249/(632) 634-3342</t>
  </si>
  <si>
    <t xml:space="preserve">Cabantohan, Poblacion, and </t>
  </si>
  <si>
    <t>Dapdapan, Lemery, Brgys. Arante</t>
  </si>
  <si>
    <t xml:space="preserve">and Dominggo, Sara and Brgys. </t>
  </si>
  <si>
    <t>Agbobolo, Ajuy, Iloilo</t>
  </si>
  <si>
    <t>Concepcion, and</t>
  </si>
  <si>
    <t xml:space="preserve">Minimax Mineral </t>
  </si>
  <si>
    <t>MRL Gold Philippines</t>
  </si>
  <si>
    <t>Mr. Edsel M. Abrasaldo</t>
  </si>
  <si>
    <t>Unit 604 Penthouse, Oppen</t>
  </si>
  <si>
    <t>Head Office: (02) 895-8706 and (632) 895-6893</t>
  </si>
  <si>
    <t>135-99-VI</t>
  </si>
  <si>
    <t xml:space="preserve">Brgys. Taloto-an and Tambaliza, </t>
  </si>
  <si>
    <t>146-004-064</t>
  </si>
  <si>
    <t>Exploration Corp.</t>
  </si>
  <si>
    <t>Vice President</t>
  </si>
  <si>
    <t>Building, 349 Sen. Gil Puyat</t>
  </si>
  <si>
    <t>Telefax No. (632) 895-5459</t>
  </si>
  <si>
    <t xml:space="preserve">Concepcion and Brgy. Silagon, </t>
  </si>
  <si>
    <t>Avenue, Makati City 1200</t>
  </si>
  <si>
    <t>email:mrlgold@mrlgold.com.ph</t>
  </si>
  <si>
    <t>Ajuy, Iloilo</t>
  </si>
  <si>
    <t>website: www.mindoro.com</t>
  </si>
  <si>
    <t xml:space="preserve">Iloilo </t>
  </si>
  <si>
    <t>Sara, and Iloilo</t>
  </si>
  <si>
    <t xml:space="preserve">Quarry Ventures </t>
  </si>
  <si>
    <t>Mr. Pedro T. Rosca</t>
  </si>
  <si>
    <t>#22 San Gregorio St., Capitol 8</t>
  </si>
  <si>
    <t>Head Office: (632) 631-9123</t>
  </si>
  <si>
    <t>129-98-VI</t>
  </si>
  <si>
    <t>1, 903.5000</t>
  </si>
  <si>
    <t xml:space="preserve">Sara, Iloilo </t>
  </si>
  <si>
    <t>Phils., Inc.</t>
  </si>
  <si>
    <t>Pasig City, Metro Manila</t>
  </si>
  <si>
    <t>Fax Nos.: (632) 634-3342 and (632) 633-5249</t>
  </si>
  <si>
    <t>Lemery and Sara</t>
  </si>
  <si>
    <t>117 Shaw Boulevard, Pasig City</t>
  </si>
  <si>
    <t>107-98-VI</t>
  </si>
  <si>
    <t>1, 984.5600</t>
  </si>
  <si>
    <t>Brgys. Sincua and Pacuan,</t>
  </si>
  <si>
    <t xml:space="preserve">President and General </t>
  </si>
  <si>
    <t xml:space="preserve">Lemery, Iloilo and Brgys. Ardemil, </t>
  </si>
  <si>
    <t>Manager</t>
  </si>
  <si>
    <t>Tady, Juaneza and Malapaya, Sara,</t>
  </si>
  <si>
    <t>Concepcion</t>
  </si>
  <si>
    <t>Gold, Silver,</t>
  </si>
  <si>
    <t>COSCO Capital, Inc.</t>
  </si>
  <si>
    <t>Leonard Bulaong Dayao/President</t>
  </si>
  <si>
    <t xml:space="preserve">2/F Tabacalera Bldg, No. 2 </t>
  </si>
  <si>
    <t>Head Office: (632) 524-9236;</t>
  </si>
  <si>
    <t>07-2010-VI</t>
  </si>
  <si>
    <t>Brgy. Macalbang, Poblacion, Lo-ong,</t>
  </si>
  <si>
    <t>106-176-350</t>
  </si>
  <si>
    <t xml:space="preserve">Copper and </t>
  </si>
  <si>
    <t>Formerly: Alcorn Gold Resources</t>
  </si>
  <si>
    <t>Atty. Eduardo F. Hernandez/</t>
  </si>
  <si>
    <t>900 Romualdez Sr., St., Paco,</t>
  </si>
  <si>
    <t>Fax Nos.: (632) 524-7452</t>
  </si>
  <si>
    <t>(With pending application for Renewal at MGB-CO)</t>
  </si>
  <si>
    <t>and Plandico, Concepcion, Iloilo</t>
  </si>
  <si>
    <t xml:space="preserve">other </t>
  </si>
  <si>
    <t>Corporation</t>
  </si>
  <si>
    <t>Chairman</t>
  </si>
  <si>
    <t>Manila</t>
  </si>
  <si>
    <t>commodities</t>
  </si>
  <si>
    <t>Mr. Ponciano K. Mathay/</t>
  </si>
  <si>
    <t>VP and General Manager</t>
  </si>
  <si>
    <t>Maayon, Dumarao,</t>
  </si>
  <si>
    <t>2, 735.1900</t>
  </si>
  <si>
    <t xml:space="preserve">Brgys. Canapian, Quinabonglan, </t>
  </si>
  <si>
    <t>President Roxas,</t>
  </si>
  <si>
    <t>President and General</t>
  </si>
  <si>
    <t>Guinbialan, Maayon, Brgys. Agbatuan,</t>
  </si>
  <si>
    <t>and Pontevedra</t>
  </si>
  <si>
    <t xml:space="preserve">Dumarao, President Roxas and Brgy. </t>
  </si>
  <si>
    <t>Lantangan, Pontevedra, Capiz</t>
  </si>
  <si>
    <t xml:space="preserve">Pontevedra, </t>
  </si>
  <si>
    <t>Quarry Ventures</t>
  </si>
  <si>
    <t>6, 196.5000</t>
  </si>
  <si>
    <t xml:space="preserve">Pontevedra, President Roxas and </t>
  </si>
  <si>
    <t>President Roxas &amp;</t>
  </si>
  <si>
    <t>Maayon, Capiz</t>
  </si>
  <si>
    <t>Maayon</t>
  </si>
  <si>
    <t>Negros Occ.</t>
  </si>
  <si>
    <t>Sipalay City</t>
  </si>
  <si>
    <t xml:space="preserve">Bulawan Mining </t>
  </si>
  <si>
    <t>Philex Gold Phils., Inc.</t>
  </si>
  <si>
    <t>Mr. Jose Ernesto C. Villaluna</t>
  </si>
  <si>
    <t>Philex Gold Philippines, Inc.</t>
  </si>
  <si>
    <t>Head Office: (632) 631-1381 to 88</t>
  </si>
  <si>
    <t>MLC</t>
  </si>
  <si>
    <t>MRD-510</t>
  </si>
  <si>
    <t>Brgy. Nabulao, Sipalay City, NOC</t>
  </si>
  <si>
    <t>Operation stoppped</t>
  </si>
  <si>
    <t>135-938-804</t>
  </si>
  <si>
    <t>President and COO</t>
  </si>
  <si>
    <t>Philex Building, #27 Brixton St.,</t>
  </si>
  <si>
    <t>Fax Nos.: (632) 631-9494</t>
  </si>
  <si>
    <t>(With Conversion for MPSA)</t>
  </si>
  <si>
    <t xml:space="preserve">on July 1, 2002 due to </t>
  </si>
  <si>
    <t xml:space="preserve">(With Deed of </t>
  </si>
  <si>
    <t>depleted ore reserve.</t>
  </si>
  <si>
    <t>Assignment with</t>
  </si>
  <si>
    <t>Philex Gold Phils.,</t>
  </si>
  <si>
    <t>Incorporated</t>
  </si>
  <si>
    <t xml:space="preserve">Hinoba-an and </t>
  </si>
  <si>
    <t>Vulcan Industrial &amp;</t>
  </si>
  <si>
    <t>Mr. Alfredo C. Ramos/</t>
  </si>
  <si>
    <t>4/F Quad Alpha Centrum Bldg.</t>
  </si>
  <si>
    <t>Head Office: (632) 631-8074, 746-9396, 631-5164</t>
  </si>
  <si>
    <t>092-97-VI</t>
  </si>
  <si>
    <t>Brgy. Damutan, Hinoba-an, and</t>
  </si>
  <si>
    <t>112-021-291</t>
  </si>
  <si>
    <t>Candoni</t>
  </si>
  <si>
    <t>Mining Corporation</t>
  </si>
  <si>
    <t>Chairman and President</t>
  </si>
  <si>
    <t>125 Pioneer St., Mandaluyong</t>
  </si>
  <si>
    <t>Fax Nos. (632) 631-3880</t>
  </si>
  <si>
    <t>Brgy. Gatuslao, Candoni, Negros Occ.</t>
  </si>
  <si>
    <t>City</t>
  </si>
  <si>
    <t>Mr. Christopher M. Gotanco</t>
  </si>
  <si>
    <t>Vice-Chariman COO &amp; Chief CIO</t>
  </si>
  <si>
    <t xml:space="preserve">Municipality of </t>
  </si>
  <si>
    <t xml:space="preserve">Gold and other </t>
  </si>
  <si>
    <t>Mr. Eulalio B. Austin/</t>
  </si>
  <si>
    <t>096-97-VI</t>
  </si>
  <si>
    <t>2, 268.0000</t>
  </si>
  <si>
    <t>Brgy. Nabulao, Sipalay City, and</t>
  </si>
  <si>
    <t>105-741-273</t>
  </si>
  <si>
    <t>Hinoba-an and City</t>
  </si>
  <si>
    <t>associated minerals</t>
  </si>
  <si>
    <t>Fax Nos.: (632) 636-3040</t>
  </si>
  <si>
    <t xml:space="preserve">Brgys. Talacagay, Bacuyangan, San </t>
  </si>
  <si>
    <t>of Sipalay</t>
  </si>
  <si>
    <t xml:space="preserve">Philex Building, 27 Brixton St., </t>
  </si>
  <si>
    <t>Direct line: (02)( 746-0631</t>
  </si>
  <si>
    <t>Rafael and Poblacion, Hinoba-an,</t>
  </si>
  <si>
    <t>Pasig City</t>
  </si>
  <si>
    <t>Fax Nos.: (02) 631-4516</t>
  </si>
  <si>
    <t>Email: philex@compass.com.ph</t>
  </si>
  <si>
    <t xml:space="preserve">Vulcan Industrial and </t>
  </si>
  <si>
    <t>4/F Quad Alpha Centrum Building</t>
  </si>
  <si>
    <t>113-98-VI</t>
  </si>
  <si>
    <t>Brgy. Manlucahoc, Sipalay City, NOC</t>
  </si>
  <si>
    <t>ITT No. (742) 42251</t>
  </si>
  <si>
    <t>Cities of Sipalay &amp;</t>
  </si>
  <si>
    <t>Copper and other</t>
  </si>
  <si>
    <t>Maricalum Mining</t>
  </si>
  <si>
    <t xml:space="preserve">Maricalum Mining </t>
  </si>
  <si>
    <t>Mr. Teodoro G. Bernardino</t>
  </si>
  <si>
    <t>4/F Manila Memorial Park Bldg.</t>
  </si>
  <si>
    <t>Head Office: (632) 816-7161 to 72</t>
  </si>
  <si>
    <t>120-98-VI</t>
  </si>
  <si>
    <t>2, 783.8538</t>
  </si>
  <si>
    <t>Brgys. Cartagena, Canturay, San Jose,</t>
  </si>
  <si>
    <t>Mining operation was</t>
  </si>
  <si>
    <t>142-933-216-000</t>
  </si>
  <si>
    <t>Cauayan</t>
  </si>
  <si>
    <t>2283 Pasong Tamo Ext., Makati</t>
  </si>
  <si>
    <t>Fax Nos.: (632) 816-7029 and 817-0154</t>
  </si>
  <si>
    <t xml:space="preserve">and Gil Montilla, Sipalay City and </t>
  </si>
  <si>
    <t>suspended effective</t>
  </si>
  <si>
    <t>City, Metro Manila</t>
  </si>
  <si>
    <t>Brgy. Elijan, Cauayan, Negros Occ.</t>
  </si>
  <si>
    <t xml:space="preserve">July 1, 2001 due to </t>
  </si>
  <si>
    <t>labor problem and</t>
  </si>
  <si>
    <t>high operating cost.</t>
  </si>
  <si>
    <t xml:space="preserve">Sipalay City and </t>
  </si>
  <si>
    <t>Gold, Copper, Silver</t>
  </si>
  <si>
    <t>Selenga Mining Corp.</t>
  </si>
  <si>
    <t>Fortun Narvasa &amp; Salazar (FNS-CSP)</t>
  </si>
  <si>
    <t>23rd Floor Multinational Bankcorporation</t>
  </si>
  <si>
    <t>Telephone Nos.: (632)-8128670 loc. 203</t>
  </si>
  <si>
    <t>217-2005-VI</t>
  </si>
  <si>
    <t>2, 965.1041</t>
  </si>
  <si>
    <t xml:space="preserve">Brgys. Manlucahoc and Nabulao, </t>
  </si>
  <si>
    <t>123-030-967</t>
  </si>
  <si>
    <t>(Formerly Colet Mining</t>
  </si>
  <si>
    <t>Corporate Service Provider</t>
  </si>
  <si>
    <t>Centre, 6805 Ayala Avenue, Makati City</t>
  </si>
  <si>
    <t>Mobile No.: (63) 9178489462</t>
  </si>
  <si>
    <t>Sipalay City, and Brgy. Gatuslao,</t>
  </si>
  <si>
    <t xml:space="preserve">and Development </t>
  </si>
  <si>
    <t>Contact Persons:</t>
  </si>
  <si>
    <t>1227 Philippines</t>
  </si>
  <si>
    <t xml:space="preserve">Fax Nos.: (632) 8127199, 8159272, and </t>
  </si>
  <si>
    <t>Candoni, Negros Occidental</t>
  </si>
  <si>
    <t>Corporation)</t>
  </si>
  <si>
    <t>Atty. Roderick R.C. Salazar III</t>
  </si>
  <si>
    <t xml:space="preserve">Deed of Assignment to </t>
  </si>
  <si>
    <t>Email add: rrcsalazar@fnslaw.com.ph</t>
  </si>
  <si>
    <t>Mr. Joel D. Muyco</t>
  </si>
  <si>
    <t xml:space="preserve">was approved by then </t>
  </si>
  <si>
    <t xml:space="preserve">DENR Secretary Horacio </t>
  </si>
  <si>
    <t>Mobile No.: (063) 9178871225</t>
  </si>
  <si>
    <t>C. Ramos on 05/18/10.</t>
  </si>
  <si>
    <t>Cities of Sagay &amp;</t>
  </si>
  <si>
    <t xml:space="preserve">Gold, Copper, and </t>
  </si>
  <si>
    <t xml:space="preserve">Tambuli Mining </t>
  </si>
  <si>
    <t>Phelphs Dodge Phils.</t>
  </si>
  <si>
    <t>Mr. Noel V. Ferrer</t>
  </si>
  <si>
    <t>2/F Corinthian Plaza</t>
  </si>
  <si>
    <t>Head Office: (632) 894-3562</t>
  </si>
  <si>
    <t>000003VI</t>
  </si>
  <si>
    <t>4, 594.2369</t>
  </si>
  <si>
    <t xml:space="preserve">Brgys. Babiera, Makiling, Tadlong, </t>
  </si>
  <si>
    <t>005-122-625</t>
  </si>
  <si>
    <t>Escalante and Muni-</t>
  </si>
  <si>
    <t>Others</t>
  </si>
  <si>
    <t>Company, Inc.</t>
  </si>
  <si>
    <t xml:space="preserve">121 Paseo de Roxas, Legaspi </t>
  </si>
  <si>
    <t>Fax Nos.: (632) 814-0403</t>
  </si>
  <si>
    <t>(Third Renewal)</t>
  </si>
  <si>
    <t xml:space="preserve">Campo Santiago, Colonia Divina, </t>
  </si>
  <si>
    <t>cipality of Toboso</t>
  </si>
  <si>
    <t>Village, Makati City</t>
  </si>
  <si>
    <t>Lopez Jaena, Puey, Bato and Campo</t>
  </si>
  <si>
    <t>1226, Philippines</t>
  </si>
  <si>
    <t xml:space="preserve">Himoga-an, Sagay City, Brgys. </t>
  </si>
  <si>
    <t>Magsaysay and Dian-ay, Escalante City</t>
  </si>
  <si>
    <t>and Brgy. Bug-ang, Toboso, Negros</t>
  </si>
  <si>
    <t>Occidental</t>
  </si>
  <si>
    <t xml:space="preserve">Municipalities of </t>
  </si>
  <si>
    <t>Magnetite sand and</t>
  </si>
  <si>
    <t xml:space="preserve">Massart Mineral </t>
  </si>
  <si>
    <t>Dr. Philip Ella Juico/President</t>
  </si>
  <si>
    <t>Suite 2202B-East Tower, Philippine</t>
  </si>
  <si>
    <t>Tel Nos.: (632) 6871424</t>
  </si>
  <si>
    <t>VI-OMR-19-2010</t>
  </si>
  <si>
    <t>Municipalities of Pontevedra, Valla-</t>
  </si>
  <si>
    <t>007-508-855</t>
  </si>
  <si>
    <t>Pontevedra, Valla-</t>
  </si>
  <si>
    <t xml:space="preserve">other related </t>
  </si>
  <si>
    <t>Resources, Inc.</t>
  </si>
  <si>
    <t>Mr. Ephraim N. delos Santos/</t>
  </si>
  <si>
    <t>Stock Exchange Center, Exchange Road,</t>
  </si>
  <si>
    <t>Fax Nos.: (632) 6871429</t>
  </si>
  <si>
    <t>(with pending renewal)</t>
  </si>
  <si>
    <t>Original area: 30,846.5840</t>
  </si>
  <si>
    <t>dolid, Pulupandan, and Manapla, and</t>
  </si>
  <si>
    <t>dolid, Pulupandan</t>
  </si>
  <si>
    <t>mineral deposits</t>
  </si>
  <si>
    <t xml:space="preserve">Formerly Grand Total </t>
  </si>
  <si>
    <t>Program Management Specialist</t>
  </si>
  <si>
    <t>Ortigas Center, Pasig City 1600</t>
  </si>
  <si>
    <t>Email add: massart_philippines@yahoo.com</t>
  </si>
  <si>
    <t>Cities of Bago, Bacolod, Talisay, Silay,</t>
  </si>
  <si>
    <t>and Manapla and</t>
  </si>
  <si>
    <t>Exploration and Mining</t>
  </si>
  <si>
    <t>Amended area:28,766.7740 (2/5/10)</t>
  </si>
  <si>
    <t>Tabigui, and Victorias</t>
  </si>
  <si>
    <t xml:space="preserve">Cities of Bago, </t>
  </si>
  <si>
    <t>Corporation.</t>
  </si>
  <si>
    <t>Ephraim N. delos Santos</t>
  </si>
  <si>
    <t>Bacolod, Talisay,</t>
  </si>
  <si>
    <t xml:space="preserve">Deed of Assignment </t>
  </si>
  <si>
    <t>Mobile Nos.: (0926) 677-1086</t>
  </si>
  <si>
    <t>Relinquished area:</t>
  </si>
  <si>
    <t xml:space="preserve">Silay, Tabigui, </t>
  </si>
  <si>
    <t>was approved on</t>
  </si>
  <si>
    <t>Email:industryconsultant@yahoo.com</t>
  </si>
  <si>
    <t>and Victorias</t>
  </si>
  <si>
    <t>February 5, 2010.</t>
  </si>
  <si>
    <t>Sagay City</t>
  </si>
  <si>
    <t>Magnetite Sand</t>
  </si>
  <si>
    <t xml:space="preserve">ASPAC Dredging &amp; </t>
  </si>
  <si>
    <t>ASPAC Dredging &amp;</t>
  </si>
  <si>
    <t>Mr. Albert J. Golez</t>
  </si>
  <si>
    <t>#2 San Isidro Bldg., 6th Street,</t>
  </si>
  <si>
    <t>010-019VI</t>
  </si>
  <si>
    <t>not applicable</t>
  </si>
  <si>
    <t xml:space="preserve">Brgy. Old Sagay, Sagay City, Negros </t>
  </si>
  <si>
    <t>Operating</t>
  </si>
  <si>
    <t>203-068-612</t>
  </si>
  <si>
    <t>Restoration, Inc.</t>
  </si>
  <si>
    <t>Managing Director</t>
  </si>
  <si>
    <t>Bacolod City, Negros Occidental</t>
  </si>
  <si>
    <t>San Enrique and</t>
  </si>
  <si>
    <t>Basalt rock and other</t>
  </si>
  <si>
    <t>I. C. Bertumen and Co.,</t>
  </si>
  <si>
    <t>I. C. Bertumen and</t>
  </si>
  <si>
    <t>Mr. Ignacio C. Bertumen</t>
  </si>
  <si>
    <t>Banate, Iloilo</t>
  </si>
  <si>
    <t>Tel. Nos.: 632-0110</t>
  </si>
  <si>
    <t>231-2007-VI</t>
  </si>
  <si>
    <t>Brgy. Mapili, San Enrique and Brgy.</t>
  </si>
  <si>
    <t>004-239-285</t>
  </si>
  <si>
    <t>Co., Incorporated</t>
  </si>
  <si>
    <t>Cellphone Nos.: (0916) 6701398</t>
  </si>
  <si>
    <t>Manogopaya, Banate,Iloilo</t>
  </si>
  <si>
    <t>Mr. Stephen Armada</t>
  </si>
  <si>
    <t>Tel. Nos.: 500-7876</t>
  </si>
  <si>
    <t>Cellphone Nos.: (0905) 2880469</t>
  </si>
  <si>
    <t>Sta. Barbara</t>
  </si>
  <si>
    <t>Sand and Gravel/</t>
  </si>
  <si>
    <t xml:space="preserve">LGP Builders &amp; Development </t>
  </si>
  <si>
    <t>Eric S. Pama</t>
  </si>
  <si>
    <t>Brgy. Duyan-duyan, Sta. Barbara</t>
  </si>
  <si>
    <t>Tel. Nos.: (033)338-3133</t>
  </si>
  <si>
    <t>05-004VI</t>
  </si>
  <si>
    <t>Brgy. Duyan-duyan, Sta. Barbara,</t>
  </si>
  <si>
    <t>269-171-711</t>
  </si>
  <si>
    <t>Rock Aggregates</t>
  </si>
  <si>
    <t>(With pending renewal filed at MGB-6)</t>
  </si>
  <si>
    <t xml:space="preserve">Formerly: Merky Construction </t>
  </si>
  <si>
    <t>Consultancy Services and Supply</t>
  </si>
  <si>
    <t>Pavia</t>
  </si>
  <si>
    <t>Kimwa Construction &amp;</t>
  </si>
  <si>
    <t>Mr. Joselito Y. Lua</t>
  </si>
  <si>
    <t>Brgy. Malia-ao, Pavia, Iloilo</t>
  </si>
  <si>
    <t>Tel Nos.: (033) 329-4607; 329-5862</t>
  </si>
  <si>
    <t>05-005VI</t>
  </si>
  <si>
    <t>108-354-303</t>
  </si>
  <si>
    <t>Development Corp.</t>
  </si>
  <si>
    <t>First Renewal</t>
  </si>
  <si>
    <t>(with renewal filed at MGB-6)</t>
  </si>
  <si>
    <t>Oton</t>
  </si>
  <si>
    <t>F. Gurrea Construction</t>
  </si>
  <si>
    <t>Mr. Jose M. Chan, Jr.</t>
  </si>
  <si>
    <t>Q. Abeto St., Mandurriao, Iloilo</t>
  </si>
  <si>
    <t>Tel Nos.: (033) 396-4517</t>
  </si>
  <si>
    <t>05-002VI</t>
  </si>
  <si>
    <t>Brgy. Cabolo-an Norte, Oton, Iloilo</t>
  </si>
  <si>
    <t>002-2006-594</t>
  </si>
  <si>
    <t>&amp; Development Corp.</t>
  </si>
  <si>
    <t>(First Renewal)</t>
  </si>
  <si>
    <t>Cabatuan</t>
  </si>
  <si>
    <t>Bernadette B. Mondejar</t>
  </si>
  <si>
    <t>Ms. Bernadette B. Mondejar</t>
  </si>
  <si>
    <t>Brgy. Bacan, Cabatuan, Iloilo</t>
  </si>
  <si>
    <t>Tel Nos.: (033)522-9269</t>
  </si>
  <si>
    <t>012-020-VI</t>
  </si>
  <si>
    <t>944-204-231</t>
  </si>
  <si>
    <t>Mr. Galileo Galido</t>
  </si>
  <si>
    <t>Atty.-In-Fact</t>
  </si>
  <si>
    <t>Passi City</t>
  </si>
  <si>
    <t>Limestone Granules and</t>
  </si>
  <si>
    <t>Skaff Eximport &amp; Services, Inc.</t>
  </si>
  <si>
    <t>Mr. Abner S. Franco</t>
  </si>
  <si>
    <t>Brgy. Bacuranan, Passi City, Iloilo</t>
  </si>
  <si>
    <t>Tel Nos.: (033) 523-7843</t>
  </si>
  <si>
    <t>012-024-VI</t>
  </si>
  <si>
    <t>007-047-137-000</t>
  </si>
  <si>
    <t>Powder</t>
  </si>
  <si>
    <t>(With Deed of Assignment in favor of Passi City Crushing Plant; pending approval with MGB-CO)</t>
  </si>
  <si>
    <t>CEO</t>
  </si>
  <si>
    <t>Fax Nos.: (033) 523-7843</t>
  </si>
  <si>
    <t>Pototan, Iloilo</t>
  </si>
  <si>
    <t xml:space="preserve">AWI Concrete Products  &amp; </t>
  </si>
  <si>
    <t>Mr. Aurelio Piabol</t>
  </si>
  <si>
    <t>Brgy. Tumcon, Ilaya, Pototan, Iloilo</t>
  </si>
  <si>
    <t>Telephone Nos.: (033) 529 8202</t>
  </si>
  <si>
    <t>013-025-VI</t>
  </si>
  <si>
    <t>Brgy. Bongol, Janiuay, Iloilo</t>
  </si>
  <si>
    <t>926-589-063</t>
  </si>
  <si>
    <t>Construction Supply</t>
  </si>
  <si>
    <t>Proprietor</t>
  </si>
  <si>
    <t>Email add: awi.concreteproducts@yahoo.com</t>
  </si>
  <si>
    <t>Cabatuan, Iloilo</t>
  </si>
  <si>
    <t>ARSD Construction Corporation</t>
  </si>
  <si>
    <t>Mr. Rommel C. Siendo</t>
  </si>
  <si>
    <t>78 Avanceña St., South Fundidor, Molo,</t>
  </si>
  <si>
    <t>Telephone nos.: (033) 055-7086</t>
  </si>
  <si>
    <t>013-026-VI</t>
  </si>
  <si>
    <t>Brgy. Tabucan, Cabatuan, Iloilo</t>
  </si>
  <si>
    <t>254-650-490-001</t>
  </si>
  <si>
    <t>President and CEO</t>
  </si>
  <si>
    <t>Iloilo City</t>
  </si>
  <si>
    <t>Fax Nos.: (033) 3377347</t>
  </si>
  <si>
    <t>Email add: arsdiloilo@yahoo.com</t>
  </si>
  <si>
    <t>Libertad</t>
  </si>
  <si>
    <t>Marble</t>
  </si>
  <si>
    <t>Tudor Mineral Exploration</t>
  </si>
  <si>
    <t>Mr. Nestor F. Domingo</t>
  </si>
  <si>
    <t>Suite 430, 3055 Wilshire Blvd.</t>
  </si>
  <si>
    <t>Tel. Nos: (213) 388-1106</t>
  </si>
  <si>
    <t>170-2001-VI</t>
  </si>
  <si>
    <t xml:space="preserve">Brgys. Pajo, Cubay, San Roque, </t>
  </si>
  <si>
    <t>No operation to date.</t>
  </si>
  <si>
    <t>320-000-231-504</t>
  </si>
  <si>
    <t xml:space="preserve">Los Angeles, California 90010, </t>
  </si>
  <si>
    <t>Fax Nos.: (213) 388-4438</t>
  </si>
  <si>
    <t>Bulanao and Maramig, Libertad, Antique</t>
  </si>
  <si>
    <t>USA</t>
  </si>
  <si>
    <t>E-mail: nfdominggo@sbcglobal.</t>
  </si>
  <si>
    <t>net</t>
  </si>
  <si>
    <t xml:space="preserve">Contact Person: </t>
  </si>
  <si>
    <t>Atty. Edsel E. Turrecha</t>
  </si>
  <si>
    <t>Cel. Nos.: (0918) 2035864</t>
  </si>
  <si>
    <t>Authorized Representative</t>
  </si>
  <si>
    <t>APSTA Bldg., Calixto Zaldivar St.,</t>
  </si>
  <si>
    <t>San Jose, Antique</t>
  </si>
  <si>
    <t>Far East Cement Corpora-</t>
  </si>
  <si>
    <t>Far East Cement Corpo-</t>
  </si>
  <si>
    <t>Mr. Richard S. Lim</t>
  </si>
  <si>
    <t>No. 153 Epifanio delos Santos</t>
  </si>
  <si>
    <t>326-2010-VI</t>
  </si>
  <si>
    <t xml:space="preserve">Brgys. Tinidugan, Codiong and </t>
  </si>
  <si>
    <t>139-355-260</t>
  </si>
  <si>
    <t>tion</t>
  </si>
  <si>
    <t>ration</t>
  </si>
  <si>
    <t>Avenue, Mandaluyong City</t>
  </si>
  <si>
    <t>Inayawan, Libertad, Antique</t>
  </si>
  <si>
    <t>Fax Nos.: (632) 816-7185</t>
  </si>
  <si>
    <t>Buruanga</t>
  </si>
  <si>
    <t xml:space="preserve">Limestone </t>
  </si>
  <si>
    <t>Far East Cement Corp.</t>
  </si>
  <si>
    <t>1, 162.6870</t>
  </si>
  <si>
    <t>Brgys. Nazareth, Tag-osip, Tigum,</t>
  </si>
  <si>
    <t>Buruanga, Aklan</t>
  </si>
  <si>
    <t>Jordan</t>
  </si>
  <si>
    <t>Dorilag Cement Corp.</t>
  </si>
  <si>
    <t xml:space="preserve">Dorilag Cement Corp. </t>
  </si>
  <si>
    <t>Ms. Fe Dorilag</t>
  </si>
  <si>
    <t>2035 Onyx Street, Paco, Manila</t>
  </si>
  <si>
    <t>Tel. Nos.: (632) 559-0008</t>
  </si>
  <si>
    <t>014-93-VI</t>
  </si>
  <si>
    <t>1, 794.6000</t>
  </si>
  <si>
    <t xml:space="preserve">Brgys. Montfiller, Rizal and Old </t>
  </si>
  <si>
    <t>Not operating.</t>
  </si>
  <si>
    <t>-</t>
  </si>
  <si>
    <t>Attorney-in-Fact</t>
  </si>
  <si>
    <t>Poblacion, Buenavista and Brgys. Rizal,</t>
  </si>
  <si>
    <t xml:space="preserve">U.S.A. Address: </t>
  </si>
  <si>
    <t>Tel. Nos.: (408) 729-4706</t>
  </si>
  <si>
    <t xml:space="preserve">Melleza, Morobuan and Balcon </t>
  </si>
  <si>
    <t>2548 Dumont Circle</t>
  </si>
  <si>
    <t>Fax Nos.: (408) 937-6248</t>
  </si>
  <si>
    <t>Maravilla, Jordan, Guimaras</t>
  </si>
  <si>
    <t>San Jose, California</t>
  </si>
  <si>
    <t>95122 U. S. A.</t>
  </si>
  <si>
    <t>Cellphone Nos.: (0927) 3441764</t>
  </si>
  <si>
    <t xml:space="preserve">                                  (0908) 9149291</t>
  </si>
  <si>
    <t>email add: ed_dcc@yahoo.com</t>
  </si>
  <si>
    <t>email add: noblesniper@yahoo.com</t>
  </si>
  <si>
    <t>Industries Corporation</t>
  </si>
  <si>
    <t>October 2011.</t>
  </si>
  <si>
    <t>Buenavista</t>
  </si>
  <si>
    <t>Quicklime (Hydrated &amp;</t>
  </si>
  <si>
    <t>Mabini Limers &amp; Farmers</t>
  </si>
  <si>
    <t>Mr. Dioneto P. Enano, Sr.</t>
  </si>
  <si>
    <t xml:space="preserve">Brgy. Mabini, Buenavista, </t>
  </si>
  <si>
    <t>Cellphone Nos.: (0917) 2095599</t>
  </si>
  <si>
    <t>010-012-VI</t>
  </si>
  <si>
    <t>Not applicable</t>
  </si>
  <si>
    <t>Brgy. Mabini, Buenavista, Guimaras</t>
  </si>
  <si>
    <t>004-231-052</t>
  </si>
  <si>
    <t>Agricultural Lime)</t>
  </si>
  <si>
    <t>Multi-purpose Cooperative</t>
  </si>
  <si>
    <t>With renewal pending approval with MGB-CO</t>
  </si>
  <si>
    <t>ALH Lime Factory</t>
  </si>
  <si>
    <t>Atty. Alfredo L. Hilado</t>
  </si>
  <si>
    <t>Cellphone Nos.: (0916) 6199904</t>
  </si>
  <si>
    <t>010-016-VI</t>
  </si>
  <si>
    <t>Operating intermit-</t>
  </si>
  <si>
    <t>151-180-377-000</t>
  </si>
  <si>
    <t>(with renewal pending approval with MGB-CO)</t>
  </si>
  <si>
    <t>tently</t>
  </si>
  <si>
    <t xml:space="preserve"> Hydrated Lime</t>
  </si>
  <si>
    <t xml:space="preserve">Seven-C Integrated </t>
  </si>
  <si>
    <t>Ms. Alicia Cagape</t>
  </si>
  <si>
    <t>Narra Ext. Lacson Extension,</t>
  </si>
  <si>
    <t>Cell Nos.: (0917)7080809 &amp; (0919)5844849</t>
  </si>
  <si>
    <t>010-023-VI</t>
  </si>
  <si>
    <t>003-832-993</t>
  </si>
  <si>
    <t>Bacolod City, Neg. Oc..</t>
  </si>
  <si>
    <t>Silica</t>
  </si>
  <si>
    <t>Silicon Development Corporation</t>
  </si>
  <si>
    <t>Mr. Luis Y. Hofileña, Jr.</t>
  </si>
  <si>
    <t>C/o Interhouse Corporation</t>
  </si>
  <si>
    <t>Telephone No.: (034) 495-3745</t>
  </si>
  <si>
    <t>204-2004-VI</t>
  </si>
  <si>
    <t>Brgy. Babiera, Sagay City, Negros Occidental</t>
  </si>
  <si>
    <t>04270961-13</t>
  </si>
  <si>
    <t>Mez 4, South Center Tower</t>
  </si>
  <si>
    <t>2206 Market Street, Madrigal Business Park</t>
  </si>
  <si>
    <t>Mr. Richard Bedrio, Jr.</t>
  </si>
  <si>
    <t>Phase II Alabang, Muntinlupa City</t>
  </si>
  <si>
    <t>Bago City</t>
  </si>
  <si>
    <t>Sand and Gravel</t>
  </si>
  <si>
    <t>Jacareed Enterprises</t>
  </si>
  <si>
    <t xml:space="preserve">Rocache Aggregates and </t>
  </si>
  <si>
    <t>Mr. Eduardito Campos</t>
  </si>
  <si>
    <t>Brgy. Atipuluan, Bago City,</t>
  </si>
  <si>
    <t>Cellphone Nos.: (0929) 8217785</t>
  </si>
  <si>
    <t>IP</t>
  </si>
  <si>
    <t>05-008-VI</t>
  </si>
  <si>
    <t>Brgy. Atipuluan, Bago City, Negros</t>
  </si>
  <si>
    <t>146-559-891</t>
  </si>
  <si>
    <t>Development Corporation</t>
  </si>
  <si>
    <t>153 Landowners'</t>
  </si>
  <si>
    <t>Krushrock Corporation</t>
  </si>
  <si>
    <t>Mr. Alberto Gico</t>
  </si>
  <si>
    <t>Brgy. Bacong, Bago City,</t>
  </si>
  <si>
    <t>Telephone No.: (034) 709-9650</t>
  </si>
  <si>
    <t>03-005-VI</t>
  </si>
  <si>
    <t>Brgy. Bacong, Bago City, Negros Occ.</t>
  </si>
  <si>
    <t>005-924-153-000</t>
  </si>
  <si>
    <t>(1st Renewal)</t>
  </si>
  <si>
    <t>(153 LOMPC)</t>
  </si>
  <si>
    <t>Ms. Ban Hua U. Flores</t>
  </si>
  <si>
    <t xml:space="preserve">SK Building, Kamagong &amp; 6th </t>
  </si>
  <si>
    <t>077-004-247-515</t>
  </si>
  <si>
    <t>Streets, Bacolod City, Negros</t>
  </si>
  <si>
    <t>Ban Hua u. Flores</t>
  </si>
  <si>
    <t>C/o Krushrock Corporation</t>
  </si>
  <si>
    <t>Tel Nos.:(034)433-1871/709-9650/9726</t>
  </si>
  <si>
    <t>12-012-VI</t>
  </si>
  <si>
    <t xml:space="preserve">Brgy. Abuanan, Bago City, Negros </t>
  </si>
  <si>
    <t xml:space="preserve">C/o SK Building, Kamagong &amp; 6th </t>
  </si>
  <si>
    <t>Fax Nos.:(034)434-5325</t>
  </si>
  <si>
    <t>Lilen S. Uy</t>
  </si>
  <si>
    <t>Ms. Lilen S. Uy</t>
  </si>
  <si>
    <t>12-013-VI</t>
  </si>
  <si>
    <t xml:space="preserve"> 901-725-996</t>
  </si>
  <si>
    <t>E.B. Magalona</t>
  </si>
  <si>
    <t>Stephanie O. Chiu</t>
  </si>
  <si>
    <t>Malogo Aggregates Ventures,</t>
  </si>
  <si>
    <t>Ms. Stephanie O. Chiu</t>
  </si>
  <si>
    <t>Kamagong Street, North Drive,</t>
  </si>
  <si>
    <t>Tel Nos.:(034)433-5359 loc:113;109 &amp; 708-8139</t>
  </si>
  <si>
    <t>06-010-VI</t>
  </si>
  <si>
    <t xml:space="preserve">Brgy. Nanca, Alacaygan, E. B. Magalona, </t>
  </si>
  <si>
    <t>262-667-106-000</t>
  </si>
  <si>
    <t>Incorporated (MAVI)</t>
  </si>
  <si>
    <t>Bacolod City, Negros Occ.</t>
  </si>
  <si>
    <t>Office:BREDCO Port Terminal II,</t>
  </si>
  <si>
    <t>Reclamation Area,Bacolod City,</t>
  </si>
  <si>
    <t>E. B. Magalona</t>
  </si>
  <si>
    <t>John Alexander I. Gayoso</t>
  </si>
  <si>
    <t>Mr. John Alexander I. Gayoso</t>
  </si>
  <si>
    <t xml:space="preserve">No. 32 Camia Street, Cpitolville, </t>
  </si>
  <si>
    <t>Cellphone Nos.: (0917) 8888787 (Mr. Gayoso)</t>
  </si>
  <si>
    <t>12-13-014-VI</t>
  </si>
  <si>
    <t>Brgy. Nanca, E.B. Magalona, Negros Occ.</t>
  </si>
  <si>
    <t>155-756-273</t>
  </si>
  <si>
    <t>Telephone Nos.: (034) 7082510</t>
  </si>
  <si>
    <t>Ms. Luchie Caballero/Atty.-In-Fact</t>
  </si>
  <si>
    <t>Cellphone Nos.: (0906) 3603506 (Ms. Caballero)</t>
  </si>
  <si>
    <t>GC &amp; C, Incorporated</t>
  </si>
  <si>
    <t>Mr. Charles Anthony M. Dumancas</t>
  </si>
  <si>
    <t>Carlos Hilado Avenue</t>
  </si>
  <si>
    <t>Fax Nos.: (034) 4410693</t>
  </si>
  <si>
    <t xml:space="preserve">07-006-VI </t>
  </si>
  <si>
    <t>Brgy. Atipulu-an, Bago City, Negros Occ.</t>
  </si>
  <si>
    <t>055-429-626</t>
  </si>
  <si>
    <t>Circumferential Road,</t>
  </si>
  <si>
    <t>Email add: gccbacolod@yahoo.com</t>
  </si>
  <si>
    <t>Brgy. Bata, Bacolod City,</t>
  </si>
  <si>
    <t>Hydrated Lime</t>
  </si>
  <si>
    <t>MMC-Marichris Lime Plant</t>
  </si>
  <si>
    <t>Mr. Renato M. Corrales</t>
  </si>
  <si>
    <t>Brgy. Vito, Sagay City, Negros</t>
  </si>
  <si>
    <t>None</t>
  </si>
  <si>
    <t>08-007-VI</t>
  </si>
  <si>
    <t>Brgy. Andres Bonifacio, Sagay City,</t>
  </si>
  <si>
    <t>130-578-030</t>
  </si>
  <si>
    <t>Proprietor/General</t>
  </si>
  <si>
    <t>Escalante City</t>
  </si>
  <si>
    <t xml:space="preserve">Tanden Realty Development </t>
  </si>
  <si>
    <t xml:space="preserve">  Mr. Dennis Coo</t>
  </si>
  <si>
    <t>ILC Bldg. Cor. Gonzaga-Mabini St.,</t>
  </si>
  <si>
    <t>(0917) 3004104</t>
  </si>
  <si>
    <t>09-009-VI</t>
  </si>
  <si>
    <t>Brgy. Jonob-jonob, Escalante City,</t>
  </si>
  <si>
    <t>136-053-865</t>
  </si>
  <si>
    <t>Ventures Corporation</t>
  </si>
  <si>
    <t>Corporate President</t>
  </si>
  <si>
    <t>(With pending renewal)</t>
  </si>
  <si>
    <t>Formerly: LL Lime Corpporation</t>
  </si>
  <si>
    <t>Rocache Aggregate &amp;</t>
  </si>
  <si>
    <t>Mr. Roberto S. Ramos</t>
  </si>
  <si>
    <t>Brgy. Abuanan, Bago City,</t>
  </si>
  <si>
    <t>Telephone Nos.: (034)4341359/2131020</t>
  </si>
  <si>
    <t>010-013-VI</t>
  </si>
  <si>
    <t>Brgy. Abuanan, Bago City, Negros</t>
  </si>
  <si>
    <t>004-732-653-000</t>
  </si>
  <si>
    <t>(RADC)</t>
  </si>
  <si>
    <t>05-001VI</t>
  </si>
  <si>
    <t>(2nd Renewal)</t>
  </si>
  <si>
    <t>Malogo Aggregate Ventures,</t>
  </si>
  <si>
    <t>Mr. Luis T. Ong</t>
  </si>
  <si>
    <t xml:space="preserve">Bredco Port 2, Reclamation </t>
  </si>
  <si>
    <t>Fax Nos.: (034) 7088139</t>
  </si>
  <si>
    <t>010-018VI</t>
  </si>
  <si>
    <t>Brgy. Nanca, E. B. Magalona, Negros</t>
  </si>
  <si>
    <t>Inc.</t>
  </si>
  <si>
    <t>Area, Bacolod City, NOC</t>
  </si>
  <si>
    <t xml:space="preserve">E. B. Magalona and </t>
  </si>
  <si>
    <t>Mountain Aggregates, Inc.</t>
  </si>
  <si>
    <t xml:space="preserve">Mr. Charles Anthony M. </t>
  </si>
  <si>
    <t>Carlos Hilado Avenue, Circum-</t>
  </si>
  <si>
    <t>Tel Nos.:(034)441-2409 to 10</t>
  </si>
  <si>
    <t>012-021-VI</t>
  </si>
  <si>
    <t>Brgy. E. Lopez, Silay City and Municipa-</t>
  </si>
  <si>
    <t>005-429-626</t>
  </si>
  <si>
    <t>Silay City</t>
  </si>
  <si>
    <t xml:space="preserve">(G-1",3/4",3/8", Washed </t>
  </si>
  <si>
    <t>Dumancas</t>
  </si>
  <si>
    <t xml:space="preserve">ferential Road, Brgy. Bata, </t>
  </si>
  <si>
    <t>Fax Nos.: (034)433-0882</t>
  </si>
  <si>
    <t>lity of E.B. Magalona, Negros Occ.</t>
  </si>
  <si>
    <t>Sand, etc.)</t>
  </si>
  <si>
    <t>Calatrava</t>
  </si>
  <si>
    <t xml:space="preserve">Rock Phosphate, and </t>
  </si>
  <si>
    <t>Maria Aissa B. Ratcliff</t>
  </si>
  <si>
    <t>Ms. Maria Aissa B. Ratcliff</t>
  </si>
  <si>
    <t xml:space="preserve">Brgy. Tigbon, Calatrava, </t>
  </si>
  <si>
    <t>Telephone Nos.: 0917-3002212</t>
  </si>
  <si>
    <t>012-022-VI</t>
  </si>
  <si>
    <t>Brgy. Tigbon, Calatrava, Negros Occ.</t>
  </si>
  <si>
    <t>942-642-725</t>
  </si>
  <si>
    <t>Fax Nos.: (034) 727-7024</t>
  </si>
  <si>
    <t>Reg. 6</t>
  </si>
  <si>
    <t xml:space="preserve">No. </t>
  </si>
  <si>
    <t>VI</t>
  </si>
  <si>
    <t>ACA Hollowblocks &amp; Construction Supply</t>
  </si>
  <si>
    <t>Brgy. Vista Alegre, Bacolod City</t>
  </si>
  <si>
    <t>(034) 7073142</t>
  </si>
  <si>
    <t>162-355-652</t>
  </si>
  <si>
    <t>14-009-VI</t>
  </si>
  <si>
    <t>Rocache Aggregate and Dev. Corporation</t>
  </si>
  <si>
    <t>MPP No. 010-013-VI</t>
  </si>
  <si>
    <t>Brgy. Abuanan, Bago City, Neg. Occ.</t>
  </si>
  <si>
    <t>Andrea's Hollow Blocks Enterprises</t>
  </si>
  <si>
    <t>Purok Sabes, Brgy. Villamonte, Bacolod City</t>
  </si>
  <si>
    <t>09099473811</t>
  </si>
  <si>
    <t>927-245-264-000</t>
  </si>
  <si>
    <t>14-018-VI</t>
  </si>
  <si>
    <t>G C and C, Inc.</t>
  </si>
  <si>
    <t>MPP No. 07-006-VI             (1st Renewal)</t>
  </si>
  <si>
    <t>Carlos Hilado Ave., Circumferencial Rd. Brgy. Bata, Bac. City</t>
  </si>
  <si>
    <t>B.M. Busbus Traders, Inc.</t>
  </si>
  <si>
    <t>Bangga Raul, Brgy. Mambulac, Silay City, Negros Occidental</t>
  </si>
  <si>
    <t>(034) 4955398</t>
  </si>
  <si>
    <t>174-708-462</t>
  </si>
  <si>
    <t>14-005-VI</t>
  </si>
  <si>
    <r>
      <t xml:space="preserve">Jokris Enterprise                     Mt. Aggregates                            </t>
    </r>
    <r>
      <rPr>
        <sz val="8"/>
        <color indexed="8"/>
        <rFont val="Arial Narrow"/>
        <family val="2"/>
      </rPr>
      <t>Malogo Aggregate Venture Inc.</t>
    </r>
  </si>
  <si>
    <t xml:space="preserve">QPR BAC  08 No. 01           IP-05-007-VI (1st renewal)    MPP No. 010-018-VI     </t>
  </si>
  <si>
    <r>
      <t xml:space="preserve">Bacolod City, Negros Occidental         </t>
    </r>
    <r>
      <rPr>
        <sz val="8"/>
        <color indexed="8"/>
        <rFont val="Arial Narrow"/>
        <family val="2"/>
      </rPr>
      <t xml:space="preserve">Carlos Hilado Ave., Circum. Rd. Brgy. Bata, Bac. City   BREDCO Port, Reclamation Area, Bacolod City     </t>
    </r>
    <r>
      <rPr>
        <sz val="10"/>
        <color indexed="8"/>
        <rFont val="Arial Narrow"/>
        <family val="2"/>
      </rPr>
      <t xml:space="preserve">                                            </t>
    </r>
  </si>
  <si>
    <t>B-SEG Sand and Gravel</t>
  </si>
  <si>
    <t>Purok San Jose, Brgy. Alijis, Bacolod City</t>
  </si>
  <si>
    <t>09296762702</t>
  </si>
  <si>
    <t>196-812-178-000</t>
  </si>
  <si>
    <t>12-020-VI</t>
  </si>
  <si>
    <t>CHB Marketing</t>
  </si>
  <si>
    <t>Buena Park Subdivision, Brgy. Villamonte, Bacolod City</t>
  </si>
  <si>
    <t>(034) 4330364                       (034) 7070112</t>
  </si>
  <si>
    <t>947-502-899-000</t>
  </si>
  <si>
    <t>12-021-VI</t>
  </si>
  <si>
    <t>MPP No. 05-001-VI                  (1st Renewal)</t>
  </si>
  <si>
    <t xml:space="preserve">Sand, Gravel and ordinary earth </t>
  </si>
  <si>
    <t>Mr. K. Community Hardware Store</t>
  </si>
  <si>
    <t>Mountain View, Mandalagan, Bacolod City</t>
  </si>
  <si>
    <t xml:space="preserve"> (034) 707-1181/   (034) 4413576</t>
  </si>
  <si>
    <t>200-390-063-001</t>
  </si>
  <si>
    <t>13-022-VI</t>
  </si>
  <si>
    <t>Malogo Aggregate Ventures, Inc.</t>
  </si>
  <si>
    <t>MPP-010-018-VI</t>
  </si>
  <si>
    <t>BREDCO Port 2,Reclamation Area, Bacolod City</t>
  </si>
  <si>
    <t>Rocks and Blocks Trading</t>
  </si>
  <si>
    <t>Lot 455 Magsaysay Avenue, Singcang, Bacolod City</t>
  </si>
  <si>
    <t>(034) 4336834              (034) 4321960</t>
  </si>
  <si>
    <t>906-500-301</t>
  </si>
  <si>
    <t>13-012-VI</t>
  </si>
  <si>
    <t>3/22/2013</t>
  </si>
  <si>
    <t>3/21/2015</t>
  </si>
  <si>
    <t>Rogelio Coco Lumber and Merchandising</t>
  </si>
  <si>
    <t>Prk. Masagana, Brgy. Alijis, Bacolod City</t>
  </si>
  <si>
    <t>(034) 4331871</t>
  </si>
  <si>
    <t>906-495-389</t>
  </si>
  <si>
    <t>12-001-VI</t>
  </si>
  <si>
    <t>Ronnie Hollow Blocks</t>
  </si>
  <si>
    <t>Lizares-1 Subd., Taculing Road, Bacolod City</t>
  </si>
  <si>
    <t>(034) 4332916</t>
  </si>
  <si>
    <t>150-253-508</t>
  </si>
  <si>
    <t>13-021-VI</t>
  </si>
  <si>
    <t>RP Quarry Enterprise</t>
  </si>
  <si>
    <t>Bryg. Iwa, Ilaud, Pototan, Iloilo</t>
  </si>
  <si>
    <t>(033) 5296041</t>
  </si>
  <si>
    <t>168-262-074</t>
  </si>
  <si>
    <t>13-037-VI</t>
  </si>
  <si>
    <t xml:space="preserve">Emmet Lamera                              Remus Jarencio                                            Constancio Caro, Jr.                                           Michael Rene French                                                     </t>
  </si>
  <si>
    <t>CP-027 (13) PI (Dn)                   CP-015 (13) PI (Di)                       CP-036 (13) PI (Bn/Pt)                CP-037 (13) PI (Dn)</t>
  </si>
  <si>
    <t xml:space="preserve">Cocjin St, Poblacion, Dueñas, Iloilo               Ginalinan, Dingle, Iloilo                                          Barotac Nuevo, Iloilo                                                 Dueñas, Iloilo                                     </t>
  </si>
  <si>
    <t>Cheney Enterprises</t>
  </si>
  <si>
    <t>1st Road, Brgy. Villamonte, Bacolod City</t>
  </si>
  <si>
    <t>(034) 4331583                    (034) 4331653</t>
  </si>
  <si>
    <t>104-074-890-000</t>
  </si>
  <si>
    <t>13-020-VI</t>
  </si>
  <si>
    <t xml:space="preserve">Mountain Aggregates, Inc. </t>
  </si>
  <si>
    <t>IP-05-007-VI                                  (1st Renewal)</t>
  </si>
  <si>
    <t>Chanels Enterprises &amp; Contracting Services</t>
  </si>
  <si>
    <t>Brgy. Granada, Bacolod City</t>
  </si>
  <si>
    <t>(034) 7073972</t>
  </si>
  <si>
    <t>927-247-618</t>
  </si>
  <si>
    <t>13-038-VI</t>
  </si>
  <si>
    <t>Negros Mabuhay Lumber and Hardware Corporation</t>
  </si>
  <si>
    <t>cor. Lopez Jaena - Poinsettia Streets,                                Bacolod City</t>
  </si>
  <si>
    <t>938-905-997</t>
  </si>
  <si>
    <t>12-004-VI</t>
  </si>
  <si>
    <t>white rocks, quick lime, hydrated lime, agricultural lime, raw lime</t>
  </si>
  <si>
    <t>Davis Lime</t>
  </si>
  <si>
    <t>Brgy. Tastasan, Buenavista, Guimaras</t>
  </si>
  <si>
    <t>09473670913</t>
  </si>
  <si>
    <t>168-254-768</t>
  </si>
  <si>
    <t>11-040-VI</t>
  </si>
  <si>
    <t>Charlie Gabay</t>
  </si>
  <si>
    <t>QP-003-2007 (B)</t>
  </si>
  <si>
    <t>East Asia Construction, Inc.</t>
  </si>
  <si>
    <t>Jalandoni Street, Iloilo City</t>
  </si>
  <si>
    <t>(033) 3294863</t>
  </si>
  <si>
    <t>974-986-981</t>
  </si>
  <si>
    <t>12-005-VI</t>
  </si>
  <si>
    <t>Charlie Gabay                                              Marciano Orquia, Jr.                          Rolando Galvez</t>
  </si>
  <si>
    <t>QP-003-2007 (B)                              QP-004-2011 (B)                                     QP-005-2009 (B)</t>
  </si>
  <si>
    <t xml:space="preserve">Brgy. Mabini, Buenavista, Guimaras      Brgy. Mabini, Buenavista, Guimaras                                                       Brgy. New Poblacion, Guimaras             </t>
  </si>
  <si>
    <t>Cervañez Hollow Blocks, Sand and Gravel</t>
  </si>
  <si>
    <t>Purok Busay, Brgy. Cabug, Bacolod City</t>
  </si>
  <si>
    <t>(034) 457-7084;     09092073395</t>
  </si>
  <si>
    <t>934-550-752</t>
  </si>
  <si>
    <t>13-001-VI</t>
  </si>
  <si>
    <t>Greenland Builders</t>
  </si>
  <si>
    <t>Roxas Avenue, Kalibo, Aklan</t>
  </si>
  <si>
    <t>(036) 2683356</t>
  </si>
  <si>
    <t>122-219-958</t>
  </si>
  <si>
    <t>13-005-VI</t>
  </si>
  <si>
    <t>Augustus M. Gonzales</t>
  </si>
  <si>
    <t>CP #03 (2012) VI-3N   (Amendment)</t>
  </si>
  <si>
    <t>Cross Road Concrete Products</t>
  </si>
  <si>
    <t>Jalaud Norte, Zarraga, Iloilo</t>
  </si>
  <si>
    <t>(033) 396-1797;  09106144263;    09209149294</t>
  </si>
  <si>
    <t>168-263-146</t>
  </si>
  <si>
    <t>12-016-VI</t>
  </si>
  <si>
    <t>Jessie Rey Cantara</t>
  </si>
  <si>
    <t>IP-01 (08) PI (Ln)</t>
  </si>
  <si>
    <t>Pob. Leon, Iloilo</t>
  </si>
  <si>
    <t>CLG Commercial Corporation</t>
  </si>
  <si>
    <t>Araneta St., Pahanocoy, Bacolod City</t>
  </si>
  <si>
    <t>(034) 704-3420;   (034) 444-2520</t>
  </si>
  <si>
    <t>(034) 444-2521</t>
  </si>
  <si>
    <t>293-496-177</t>
  </si>
  <si>
    <t>13-014-VI</t>
  </si>
  <si>
    <t>Sand, Gravel and quarry resources</t>
  </si>
  <si>
    <t>Damasco Marketing</t>
  </si>
  <si>
    <t>Aganan - Ungka 1, Pavia, Iloilo</t>
  </si>
  <si>
    <t>(033) 329-6458</t>
  </si>
  <si>
    <t>155-590-204</t>
  </si>
  <si>
    <t>13-015-VI</t>
  </si>
  <si>
    <t>5/23/2013</t>
  </si>
  <si>
    <t xml:space="preserve">John Olivares                                     Jessie Rey Cantara                         Jay Lascano                                  Rogelio Solania                              </t>
  </si>
  <si>
    <t>IP-01-(09) PI (Ig)                                                   IP- 01 (08) PI (Ln)                                     QP-09-005 (Sb)                                    CP-006 (13) PI (Jn)</t>
  </si>
  <si>
    <t>San Juan St., Igbaras, Iloilo                                                 Poblacion Leon,Iloilo                                                    Brgy. Bagumbayan, Sta. Barbara, Iloilo                               Brgy. Jibolo, Janiuay, Iloilo</t>
  </si>
  <si>
    <t>DTOTO Builder &amp; Construction supply, Inc.</t>
  </si>
  <si>
    <t>San Juan Street, Sto. Niño, Brgy. #2,                                Bacolod City</t>
  </si>
  <si>
    <t>(034) 708-5354;                (034) 435-1400</t>
  </si>
  <si>
    <t>405-391-703</t>
  </si>
  <si>
    <t>12-032-VI</t>
  </si>
  <si>
    <t>First Five Labor Services</t>
  </si>
  <si>
    <t>#2645 Narra Lopez jaena St., Bacolod City</t>
  </si>
  <si>
    <t>(034) 4337618</t>
  </si>
  <si>
    <t>183-302-688</t>
  </si>
  <si>
    <t>12-017-VI</t>
  </si>
  <si>
    <t>FMJ Hollow Block Factory</t>
  </si>
  <si>
    <t>Brgy. Cagamutan Norte, Leganes, Iloilo</t>
  </si>
  <si>
    <t>(033) 396-1429</t>
  </si>
  <si>
    <t>916-481-962</t>
  </si>
  <si>
    <t>12-019-VI</t>
  </si>
  <si>
    <t>EZDC Enterprises</t>
  </si>
  <si>
    <t>#13 Cardinal St., Olympia Village, Brgy. Alijis,  Bacolod City, Negros Occidental</t>
  </si>
  <si>
    <t>(034) 708-0115;       09228466320</t>
  </si>
  <si>
    <t>168-269-193</t>
  </si>
  <si>
    <t>12-008-VI</t>
  </si>
  <si>
    <t>GNS Construction and Supply</t>
  </si>
  <si>
    <t>Ogatis Street, La Carlota City, Negros Occ.</t>
  </si>
  <si>
    <t>09994530557</t>
  </si>
  <si>
    <t>279-884-087</t>
  </si>
  <si>
    <t>13-028-VI</t>
  </si>
  <si>
    <t>CA-11-012-VI</t>
  </si>
  <si>
    <t>GLE Sand and Gravel and Enterprises</t>
  </si>
  <si>
    <t>Lot 1 &amp; 2, Medel Road, Tangub, Bacolod City</t>
  </si>
  <si>
    <t>(034) 4441644;        (034) 4442591</t>
  </si>
  <si>
    <t>128-410-779</t>
  </si>
  <si>
    <t>12-014-VI</t>
  </si>
  <si>
    <t xml:space="preserve">G C and C, Inc.                            .                                                  Malogo Aggregate Ventures, Inc.                            </t>
  </si>
  <si>
    <t>CA-11-012-VI      .                                                                          .                                                 MPP-010-018-VI</t>
  </si>
  <si>
    <t>Carlos Hilado Ave., Circumferencial Rd. Brgy. Bata, Bac. City                                                 BREDCO Port 2,Reclamation Area, Bacolod City</t>
  </si>
  <si>
    <t>Gerardo J. Gabo Enterprise</t>
  </si>
  <si>
    <t>Purok 1, New Poblacion, Buenavista, Guimaras</t>
  </si>
  <si>
    <t>09153671625;                09493201098</t>
  </si>
  <si>
    <t>136-965-853</t>
  </si>
  <si>
    <t>12-035-VI</t>
  </si>
  <si>
    <t>Genesis Consolidated Concrete Products</t>
  </si>
  <si>
    <t>Prk. Himaya, Mansilingan, Bacolod City</t>
  </si>
  <si>
    <t>(034) 708-7475;             (034) 4762926</t>
  </si>
  <si>
    <t>160-900-121</t>
  </si>
  <si>
    <t>12-011-VI</t>
  </si>
  <si>
    <t xml:space="preserve">Krushrock Corporation          .                                               Malogo Aggregate Ventures, Inc.     </t>
  </si>
  <si>
    <t>MPP No. 05-001-VI                  (1st Renewal)                                     MPP-010-018-VI</t>
  </si>
  <si>
    <t>Brgy. Abuanan, Bago City, Neg. Occ.                                       .                                                                                BREDCO Port 2,Reclamation Area, Bacolod City</t>
  </si>
  <si>
    <t>Ordinary Earth</t>
  </si>
  <si>
    <t>Gene Canaya Sand and Gravel</t>
  </si>
  <si>
    <t>Cordova Norte, tigbauan, Iloilo</t>
  </si>
  <si>
    <t>511-4052</t>
  </si>
  <si>
    <t>176-347-126</t>
  </si>
  <si>
    <t>13-017-VI</t>
  </si>
  <si>
    <t>6/19/2013</t>
  </si>
  <si>
    <t>6/18/2015</t>
  </si>
  <si>
    <t>Mary Ann Catequista</t>
  </si>
  <si>
    <t>QP-10-001 (Ti)</t>
  </si>
  <si>
    <t>Turija Subdivision, Oton, Iloilo</t>
  </si>
  <si>
    <t>J.H. Hauler's Inc.</t>
  </si>
  <si>
    <t>211 Diversion Road, Sambag, Jaro, Iloilo City</t>
  </si>
  <si>
    <t>321-1854;                  321-1856</t>
  </si>
  <si>
    <t>005-818-888</t>
  </si>
  <si>
    <t>12-034-VI</t>
  </si>
  <si>
    <t>Jay Lascano</t>
  </si>
  <si>
    <t>QP-09-005 (Sb)</t>
  </si>
  <si>
    <t>Brgy. Bagumbayan, Sta. Barbara, Iloilo</t>
  </si>
  <si>
    <t>Humming Bird Construction and Supply</t>
  </si>
  <si>
    <t>Carlsberg Road, Lopez Jaena St., Brgy. 31,                  Bacolod City</t>
  </si>
  <si>
    <t>432-3158</t>
  </si>
  <si>
    <t>124-723-002</t>
  </si>
  <si>
    <t>12-015-VI</t>
  </si>
  <si>
    <t>JGE General Merchandising</t>
  </si>
  <si>
    <t>Mabini Street, Zone 4-A, Talisay City                                  Negros Occidental</t>
  </si>
  <si>
    <t>495-3376</t>
  </si>
  <si>
    <t>112-971-875</t>
  </si>
  <si>
    <t>12-027-VI</t>
  </si>
  <si>
    <t>MPP No. 012-021-VI</t>
  </si>
  <si>
    <t xml:space="preserve">Carlos Hilado Ave., Circumferencial Rd. Brgy. Bata, Bac. City                                                 </t>
  </si>
  <si>
    <t>Kent William's Marketing</t>
  </si>
  <si>
    <t>So. Manue, Brgy. Tagbac Sur, Oton, Iloilo</t>
  </si>
  <si>
    <t>300-7248</t>
  </si>
  <si>
    <t>106-081-281</t>
  </si>
  <si>
    <t>12-009-VI</t>
  </si>
  <si>
    <t xml:space="preserve">John Olivares                                                                           </t>
  </si>
  <si>
    <t xml:space="preserve">IP-01-(09) PI (Ig)                                                   </t>
  </si>
  <si>
    <t xml:space="preserve">San Juan St., Igbaras, Iloilo                                                 </t>
  </si>
  <si>
    <t>J. F. Biasca Construction and Suppllies</t>
  </si>
  <si>
    <t>Purok Masaga, Brgy. Alijis, Bacolod City</t>
  </si>
  <si>
    <t>034 434-6933</t>
  </si>
  <si>
    <t>155-457-570</t>
  </si>
  <si>
    <t>13-035-VI</t>
  </si>
  <si>
    <t>JGN Enterprises</t>
  </si>
  <si>
    <t>Bangga Lucasan, Circumferencial Road                         Bacolod City, Negros Occ.</t>
  </si>
  <si>
    <t>495-5596; 4566829; 4575104</t>
  </si>
  <si>
    <t>930-134-300</t>
  </si>
  <si>
    <t>13-030-VI</t>
  </si>
  <si>
    <t>sand, gravel, ordinary earth</t>
  </si>
  <si>
    <t>Joce-Mar Enterprises</t>
  </si>
  <si>
    <t>Bangga Totong 2, Brgy. Felisa, Bacolod City</t>
  </si>
  <si>
    <t>0912-4534772</t>
  </si>
  <si>
    <t>167-046-174</t>
  </si>
  <si>
    <t>12-024-VI</t>
  </si>
  <si>
    <t>Juan Jose Bonnin</t>
  </si>
  <si>
    <t>09-BAC-QPR-01</t>
  </si>
  <si>
    <t>Mt. View subdivision, Mandalagan                Bacolod City</t>
  </si>
  <si>
    <t>sand, gravel, filling materials, hollow blocks</t>
  </si>
  <si>
    <t>L. Naldoza Concrete Products</t>
  </si>
  <si>
    <t>Orbe Street, Baybay Norte, Miag-ao, Iloilo</t>
  </si>
  <si>
    <t>(033) 315-8130</t>
  </si>
  <si>
    <t>183-773--330</t>
  </si>
  <si>
    <t>12-002-VI</t>
  </si>
  <si>
    <t>Ma. Lorena L. Tristeza</t>
  </si>
  <si>
    <t>IP-01 (10) PI (Gu)</t>
  </si>
  <si>
    <t>Granada St., Guimbal, Iloilo</t>
  </si>
  <si>
    <t>sand, gravel and limestone</t>
  </si>
  <si>
    <t>Lacky Bels Hardware &amp; Lumber</t>
  </si>
  <si>
    <t>Sto. Rosario, Buenavista, Guimaras</t>
  </si>
  <si>
    <t>0906-4529792</t>
  </si>
  <si>
    <t>936-414-233</t>
  </si>
  <si>
    <t>12-029-VI</t>
  </si>
  <si>
    <t>KITCO Hardware</t>
  </si>
  <si>
    <t>Blk. 1 Lot 4, Brgy. Montevista, Bacolod City</t>
  </si>
  <si>
    <t>(034) 708-0436</t>
  </si>
  <si>
    <t>252-934-556</t>
  </si>
  <si>
    <t>12-026-VI</t>
  </si>
  <si>
    <t>CLG Commercial Corp.</t>
  </si>
  <si>
    <t>CA No. 11-010-VI</t>
  </si>
  <si>
    <t>Pahanocoy, Bacolod City</t>
  </si>
  <si>
    <t>Kenzou Construction Int'l. Co. Ltd.</t>
  </si>
  <si>
    <t>Lot 4, Blk 5, Villa Lucasan Subd., Brgy. Mandalagan, Bacolod City</t>
  </si>
  <si>
    <t>(034) 7040331</t>
  </si>
  <si>
    <t>266-818-034</t>
  </si>
  <si>
    <t>12-023-VI</t>
  </si>
  <si>
    <t>MZ  Enterprises</t>
  </si>
  <si>
    <t>Blk. 9, Lot 9 Sta. Lucia Garden, Brgy. Taculing, Bacolod City</t>
  </si>
  <si>
    <t>(034) 476-0892</t>
  </si>
  <si>
    <t>711-190-157</t>
  </si>
  <si>
    <t>13-036-VI</t>
  </si>
  <si>
    <t>Melieve Enterprises</t>
  </si>
  <si>
    <t>Zaldivar, Buenavista, Guimaras</t>
  </si>
  <si>
    <t>0919-3954191</t>
  </si>
  <si>
    <t>290-240-376</t>
  </si>
  <si>
    <t>12-010-VI</t>
  </si>
  <si>
    <t>Merky Construction Consultancy Services and Supply</t>
  </si>
  <si>
    <t>MPP No. 05-004-VI                  (1st Renewal)</t>
  </si>
  <si>
    <t>Brgy. Duyan duyan, Sta. Barbara, Iloilo</t>
  </si>
  <si>
    <t>New Lima Hollow Block Maker</t>
  </si>
  <si>
    <t>#1526 Benares St., Capitol Heights, Villamonte, Bacolod City</t>
  </si>
  <si>
    <t>(034) 433-2925;          (034) 433-0902</t>
  </si>
  <si>
    <t>277-871-198</t>
  </si>
  <si>
    <t>13-013-VI</t>
  </si>
  <si>
    <t>Nil- An's Enterprises</t>
  </si>
  <si>
    <t>Libertad Extension, Mansilingan, Bacolod City</t>
  </si>
  <si>
    <t>(034) 707-1072;      0949-4895578</t>
  </si>
  <si>
    <t>944-756-379</t>
  </si>
  <si>
    <t>12-037-VI</t>
  </si>
  <si>
    <t>New Era Marketing</t>
  </si>
  <si>
    <t>(033) 335-0424</t>
  </si>
  <si>
    <t>122-455-657</t>
  </si>
  <si>
    <t>Francisco Carton</t>
  </si>
  <si>
    <t>CP-003 (12) PI (Zr)</t>
  </si>
  <si>
    <t>Brgy. Tubigan, Zarraga, Iloilo</t>
  </si>
  <si>
    <t>Ordoñez Traders</t>
  </si>
  <si>
    <t>Burgos street, Reclamation Area, Bacolod City</t>
  </si>
  <si>
    <t>(034) 433-1678</t>
  </si>
  <si>
    <t>151-589-539</t>
  </si>
  <si>
    <t>13-033-VI</t>
  </si>
  <si>
    <t>R.A. Construction and General Merchandise</t>
  </si>
  <si>
    <t>Carmen Bldg., Lizares Street, Brgy. 39                         Bacolod City</t>
  </si>
  <si>
    <t>(034) 433-2239</t>
  </si>
  <si>
    <t>949-331-187</t>
  </si>
  <si>
    <t>12-025-VI</t>
  </si>
  <si>
    <t>RJG Enterprises</t>
  </si>
  <si>
    <t>Brgy. Tacay, Buenavista, Guimaras</t>
  </si>
  <si>
    <t>936-427-727</t>
  </si>
  <si>
    <t>12-033-VI</t>
  </si>
  <si>
    <t>Edita Fanega</t>
  </si>
  <si>
    <t>CP -019 (12) PI (Mg)</t>
  </si>
  <si>
    <t>Brgy. Netura, Miag-ao, Iloilo</t>
  </si>
  <si>
    <t>WAB Aggregates &amp; Hollow Blocks Supply</t>
  </si>
  <si>
    <t>Lot 15 &amp; 16, Blk. 10, Menlo II, Talisay City</t>
  </si>
  <si>
    <t>(034) 495-0133;      0908-7192479</t>
  </si>
  <si>
    <t>414-583-303</t>
  </si>
  <si>
    <t>12-028-VI</t>
  </si>
  <si>
    <t>Mountain Aggregates, Inc.             .                                                                         Benjamen Roy Guirnela</t>
  </si>
  <si>
    <t>MPP No. 012-021-VI                                      .                                                              QP-11-003 (NOC) DOE</t>
  </si>
  <si>
    <t xml:space="preserve">Carlos Hilado Ave., Circumferencial Rd. Brgy. Bata, Bac. City                                                    Industria St., Talisay, Negros Occ.                                </t>
  </si>
  <si>
    <t>Titan Aggregates</t>
  </si>
  <si>
    <t>Lot 7A Circumferencial Road, Brgy. Bata                          Bacolod City</t>
  </si>
  <si>
    <t>(034) 441-0628</t>
  </si>
  <si>
    <t>282-975-429</t>
  </si>
  <si>
    <t>13-003-VI</t>
  </si>
  <si>
    <t xml:space="preserve">Mountain Aggregates, Inc.                                           </t>
  </si>
  <si>
    <t xml:space="preserve">IP-05-007-VI                                  (1st Renewal)                                            </t>
  </si>
  <si>
    <t>Sayud Enterprises</t>
  </si>
  <si>
    <t>So. Cabug, Brgy. Guinahalaran, Silay City</t>
  </si>
  <si>
    <t>(034) 495-5604</t>
  </si>
  <si>
    <t>942-549-268</t>
  </si>
  <si>
    <t>13-029-VI</t>
  </si>
  <si>
    <t>SDS Aggregates &amp; Concrete Products Enterprises</t>
  </si>
  <si>
    <t>Bangga Sagrado, Talisay City, Negros Occ.</t>
  </si>
  <si>
    <t>0922-8505203</t>
  </si>
  <si>
    <t>268-580-986</t>
  </si>
  <si>
    <t>12-038-VI</t>
  </si>
  <si>
    <t>Ordinary Earth/ filling materials</t>
  </si>
  <si>
    <t>Silver Dragon Construction &amp; Lumber &amp; Glass Supply</t>
  </si>
  <si>
    <t>JJ Gonzaga Village, Mansilingan, Bacolod City</t>
  </si>
  <si>
    <t>(034) 446-2163;       (034) 446-0154</t>
  </si>
  <si>
    <t>919-463-860</t>
  </si>
  <si>
    <t>12-036-VI</t>
  </si>
  <si>
    <t>Carlos Hilado II</t>
  </si>
  <si>
    <t>QP-10-004 (NOC) DOE</t>
  </si>
  <si>
    <t>Rm 216 Yusay Bldg., Araneta Street               Bacolod City</t>
  </si>
  <si>
    <t>Rock Phosphate/ dolomite/ limestone</t>
  </si>
  <si>
    <t>Travchar Mine and Mineral Processing</t>
  </si>
  <si>
    <t>Menchaca Street, Brgy. Looc, Calatrava                           Negros Occidental</t>
  </si>
  <si>
    <t>0917-30022112</t>
  </si>
  <si>
    <t>940-642-725</t>
  </si>
  <si>
    <t>Victoriano G. Locsin</t>
  </si>
  <si>
    <t>QP No. 066-11</t>
  </si>
  <si>
    <t>Brgy. Luz, Guinhulngan City, Negros Oriental</t>
  </si>
  <si>
    <t>ZCP Marketing</t>
  </si>
  <si>
    <t>Lacson Avenue, Zarraga, Iloilo</t>
  </si>
  <si>
    <t>525-8030</t>
  </si>
  <si>
    <t>141-246-173</t>
  </si>
  <si>
    <t>12-006-VI</t>
  </si>
  <si>
    <t>Emmet Michael Anthony Lamera                                                      Reymar Lamasan</t>
  </si>
  <si>
    <t>CP 013-(11) PI (Dñ)                                   .                                                        CP 055 (11) PI (Dñ)</t>
  </si>
  <si>
    <t>Cocjin St, Poblacion, Dueñas, Iloilo                                             .                                                                                           Poblacion Dueñas, Iloilo</t>
  </si>
  <si>
    <t>Reynaldo's Hollowblockan</t>
  </si>
  <si>
    <t>Brgy. Pader, Dueñas, Iloilo</t>
  </si>
  <si>
    <t>0918-4547182</t>
  </si>
  <si>
    <t>272-789-565</t>
  </si>
  <si>
    <t>13-016-VI</t>
  </si>
  <si>
    <t>Reymar Lamasan</t>
  </si>
  <si>
    <t>CP 055 (11) PI (Dñ)</t>
  </si>
  <si>
    <t>Poblacion Dueñas, Iloilo</t>
  </si>
  <si>
    <t>DBG Hollow Blocks &amp; Lumber Construction Enterprise</t>
  </si>
  <si>
    <t>Hillside Subdivision, Brgy. Mansilingan                         Bacolod City</t>
  </si>
  <si>
    <t>(034) 434-6085 ;            09209277580</t>
  </si>
  <si>
    <t>(034) 4346198</t>
  </si>
  <si>
    <t>944-7620-914-000</t>
  </si>
  <si>
    <t>13-009-VI</t>
  </si>
  <si>
    <t>3/11/2013</t>
  </si>
  <si>
    <t>3/10/2015</t>
  </si>
  <si>
    <t xml:space="preserve">GBB Hollow Blocks and Aggregates </t>
  </si>
  <si>
    <t>Carlos Hilado Hi-way, Brgy. Bata                                  Bacolod City</t>
  </si>
  <si>
    <t>(034) 4761342;    09476269757</t>
  </si>
  <si>
    <t>110-239-610</t>
  </si>
  <si>
    <t>13-004-VI</t>
  </si>
  <si>
    <t>2/15/2013</t>
  </si>
  <si>
    <t>2/14/2015</t>
  </si>
  <si>
    <t>Alley Lumber and Construction Supply</t>
  </si>
  <si>
    <t>Ramylu Drive, Tangub, Bacolod City</t>
  </si>
  <si>
    <t>(034) 4769006</t>
  </si>
  <si>
    <t>121-330-460</t>
  </si>
  <si>
    <t>13-006-VI</t>
  </si>
  <si>
    <t>3/2/2013</t>
  </si>
  <si>
    <t>3/1/2015</t>
  </si>
  <si>
    <t>VAF General Merchandise</t>
  </si>
  <si>
    <t>Brgy. Ma-ao, Bago City, Negros Occidental</t>
  </si>
  <si>
    <t>(034) 4730607</t>
  </si>
  <si>
    <t>180-081-281</t>
  </si>
  <si>
    <t>13-007-VI</t>
  </si>
  <si>
    <t>G C and C, Inc.                       .                                                                 Nestor J. Gargarita</t>
  </si>
  <si>
    <t>MPP No. 07-006-VI             (1st Renewal)                                       IP-12-020-(NOC) SAG</t>
  </si>
  <si>
    <t>Carlos Hilado Ave., Circumferencial Rd. Brgy. Bata, Bac. City                                               Libertad Ext., Bacolod City, Negros Occ</t>
  </si>
  <si>
    <t>JVBar Enterprises</t>
  </si>
  <si>
    <t>La Purisima Concepcion Building                                  Cuadra-Locsin Street, Bacolod City</t>
  </si>
  <si>
    <t>0915-4017005;            0932-3567573</t>
  </si>
  <si>
    <t>131-326-649</t>
  </si>
  <si>
    <t>13-002-VI</t>
  </si>
  <si>
    <t>1/14/2013</t>
  </si>
  <si>
    <t>1/13/2015</t>
  </si>
  <si>
    <t>Nestor J. Gargarita</t>
  </si>
  <si>
    <t>IP-12-020-(NOC) SAG</t>
  </si>
  <si>
    <t>Libertad Ext., Bacolod City, Negros Occ</t>
  </si>
  <si>
    <t>CVK Store</t>
  </si>
  <si>
    <t>Salvacion, Buenavista, Guimaras</t>
  </si>
  <si>
    <t>(033) 5808577;         0920-6593964</t>
  </si>
  <si>
    <t>928-924-416</t>
  </si>
  <si>
    <t>13-010-VI</t>
  </si>
  <si>
    <t>Danilo Agnote</t>
  </si>
  <si>
    <t>CP-036 (12) PI (Pt)</t>
  </si>
  <si>
    <t>NAA &amp; J Construction Supply</t>
  </si>
  <si>
    <t>Brgy. Haguinit, La Carlota City                                          Negros Occidental</t>
  </si>
  <si>
    <t>0928-4608824</t>
  </si>
  <si>
    <t>924-328-566</t>
  </si>
  <si>
    <t>13-011-VI</t>
  </si>
  <si>
    <t>IP-05-008-VI (1st Renewal)</t>
  </si>
  <si>
    <t>Brgy., Atipuluan, Bago City, Negros Occ</t>
  </si>
  <si>
    <t>Nepo Sales, Inc.</t>
  </si>
  <si>
    <t>Mountain View, Subdivision, Mandalagan, Bacolod City</t>
  </si>
  <si>
    <t>0915-6705404</t>
  </si>
  <si>
    <t>005-430-695-000</t>
  </si>
  <si>
    <t>13-018-VI</t>
  </si>
  <si>
    <t xml:space="preserve">John Alexander I. Gayoso       </t>
  </si>
  <si>
    <t>IP-12-13-014-VI</t>
  </si>
  <si>
    <t>Brgy. Nanca, E.B. Magallona, Negros Occidental</t>
  </si>
  <si>
    <t xml:space="preserve">Bethany Housing Works Construction, Inc.                                         </t>
  </si>
  <si>
    <t>Rizal Street, Valladolid, Negros Occidental</t>
  </si>
  <si>
    <t>(034) 4767890</t>
  </si>
  <si>
    <t>006-848-914-000</t>
  </si>
  <si>
    <t>13-024-VI</t>
  </si>
  <si>
    <t xml:space="preserve">Krushrock Corporation                         .                                          G C and C, Inc.                                        </t>
  </si>
  <si>
    <t xml:space="preserve">MPP No. 05-001-VI                  (1st Renewal)                                     MPP No. 07-006-VI             (1st Renewal)  </t>
  </si>
  <si>
    <t xml:space="preserve">Brgy. Abuanan, Bago City, Negro Occidental                                                        Carlos Hilado Ave., Circumferencial Rd. Brgy. Bata, Bac. City  </t>
  </si>
  <si>
    <t>Ravina Enterprises</t>
  </si>
  <si>
    <t>Ravina Norte, Sibunag, Guimaras</t>
  </si>
  <si>
    <t>0919-7802171</t>
  </si>
  <si>
    <t>126-580-537</t>
  </si>
  <si>
    <t>13-025-VI</t>
  </si>
  <si>
    <t>Danny Delfin                                       Francisco Carton</t>
  </si>
  <si>
    <t>IP-02 (10) PI (Ln)                                  CP-003 (12) PI (Zr))</t>
  </si>
  <si>
    <t>Tabucan, Mandurriao, Iloilo City                                        Brgy. Tubigan, Zarraga, Iloilo</t>
  </si>
  <si>
    <t>Five J's Hollow Blocks</t>
  </si>
  <si>
    <t>Purok Mahimayaon, Brgy. Bata                                       Bacolod City</t>
  </si>
  <si>
    <t>(034) 7060582</t>
  </si>
  <si>
    <t>156-062-447</t>
  </si>
  <si>
    <t>13-026-VI</t>
  </si>
  <si>
    <t>ER-Glo Hollow Blocks Enterprises</t>
  </si>
  <si>
    <t>Blk. 1, Villa Celia Subdivision                                         Brgy. Taculing, Bacolod City</t>
  </si>
  <si>
    <t>(034) 4355670;       (034) 2130878</t>
  </si>
  <si>
    <t>419-876-642</t>
  </si>
  <si>
    <t>13-027-VI</t>
  </si>
  <si>
    <t>Limestone; Agricultural &amp; Quick Lime</t>
  </si>
  <si>
    <t>FGM Lime and Rocks Trader</t>
  </si>
  <si>
    <t>Mclain, Buenavista, Guimaras</t>
  </si>
  <si>
    <t>0905-2429729</t>
  </si>
  <si>
    <t>108-56-456</t>
  </si>
  <si>
    <t>13-039-VI</t>
  </si>
  <si>
    <t>Marciano G. Orquia, Jr.           Michelle M. Bautista                  Rolly G. Ferrer</t>
  </si>
  <si>
    <t>QP 004-2011 (B)                         QP 003-2010 (B)                  QP-001-2011 (B)</t>
  </si>
  <si>
    <t>Brgy. Mabini, Buenavista, Guimaras                      Brgy. Mabini, Buenavista, Guimaras                       Brgy. Taminla, Buenavista, Guimaras</t>
  </si>
  <si>
    <t>7RJ Brother's Sand and Gravel &amp; General Merchandise</t>
  </si>
  <si>
    <t>Blk. 29, Regent Pearl, Brgy. Alijis                                 Bacolod City, Negros Occ.</t>
  </si>
  <si>
    <t>0919-2864241;               0928-7306276</t>
  </si>
  <si>
    <t>153-905-447</t>
  </si>
  <si>
    <t>13-019-VI</t>
  </si>
  <si>
    <t>Lotus Multi-Mining Development Corporation</t>
  </si>
  <si>
    <t>4R Diana Building, North Belton Communities,                Novaliches, Quezon City</t>
  </si>
  <si>
    <t>0919-2115062</t>
  </si>
  <si>
    <t>008-613-067</t>
  </si>
  <si>
    <t>13-040-VI</t>
  </si>
  <si>
    <t>Elma A. Morillo</t>
  </si>
  <si>
    <t>MGS2013-017</t>
  </si>
  <si>
    <t>Egaña, Sibalom, Antique</t>
  </si>
  <si>
    <t>Hydrated Lime, Limestone; Quick &amp; Agricultural Lime</t>
  </si>
  <si>
    <t>Dragon Mineral Livelihood Corporation</t>
  </si>
  <si>
    <t>(033) 3963171;       0927-2643234</t>
  </si>
  <si>
    <t>dragon.mineral@yahoo.com</t>
  </si>
  <si>
    <t>102-272-781</t>
  </si>
  <si>
    <t>13-032-VI</t>
  </si>
  <si>
    <t>Marciano G. Orquia, Jr.           Michelle M. Bautista                 Ely Joy Japitana</t>
  </si>
  <si>
    <t>QP 004-2011 (B)                         QP 003-2010 (B)                  QP-002-2011 (B)</t>
  </si>
  <si>
    <t>Brgy. Mabini, Buenavista, Guimaras                      Brgy. Mabini, Buenavista, Guimaras                       Brgy. Mabini, Buenavista, Guimaras</t>
  </si>
  <si>
    <t>EDLOPEZ Construction and Supplies</t>
  </si>
  <si>
    <t>#7, Nueva Street, Brgy. 11                                           Bacolod City</t>
  </si>
  <si>
    <t>927-230-815</t>
  </si>
  <si>
    <t>13-034-VI</t>
  </si>
  <si>
    <t>Dragon Hollow Blocks and Aggregates</t>
  </si>
  <si>
    <t>102 Lacson Street, Brgy. 39                                           Bacolod City</t>
  </si>
  <si>
    <t>0923-2824466</t>
  </si>
  <si>
    <t>110-534-131</t>
  </si>
  <si>
    <t>13-031-VI</t>
  </si>
  <si>
    <t>Lydia Reboton</t>
  </si>
  <si>
    <t>IP-12-001-(NOC) SAG</t>
  </si>
  <si>
    <t>Veterans Street, Cadiz City                                   Negros Occidental</t>
  </si>
  <si>
    <t>Four SG Enterprises</t>
  </si>
  <si>
    <t>Brgy. Taloc, Bago City, Negros Occidental</t>
  </si>
  <si>
    <t>0918-6736360;        (034) 732-4804</t>
  </si>
  <si>
    <t>168-278-492-000</t>
  </si>
  <si>
    <t>13-041-VI</t>
  </si>
  <si>
    <t>Talisay RML-S Enterprises</t>
  </si>
  <si>
    <t>Cor. Mabini-Arevalo Streets, Brgy. Zone-1,             Talisay City, Negros Occidental</t>
  </si>
  <si>
    <t>(034) 495-1061</t>
  </si>
  <si>
    <t>134-321-511</t>
  </si>
  <si>
    <t>13-042-VI</t>
  </si>
  <si>
    <t>824 Construction and Supply</t>
  </si>
  <si>
    <t>Brgy. Bitas, Tigbauan, Iloilo</t>
  </si>
  <si>
    <t>0939-4372684;        (033) 511-8123</t>
  </si>
  <si>
    <t>917-738-920</t>
  </si>
  <si>
    <t>13-043-VI</t>
  </si>
  <si>
    <t>Gregorio R. Domejes</t>
  </si>
  <si>
    <t>CP - 038 (13) PI (Cb)</t>
  </si>
  <si>
    <t>0266 Tiring, Cabatuan, Iloilo</t>
  </si>
  <si>
    <t>VNX Mineral Resources Trading</t>
  </si>
  <si>
    <t>Purok 3M's Poblacion Toboso                                          Negros Occidental</t>
  </si>
  <si>
    <t>0908-7637092</t>
  </si>
  <si>
    <t>142-872-463</t>
  </si>
  <si>
    <t>13-144-VI</t>
  </si>
  <si>
    <t>JKC Hollowblocks, Sand and Gravel</t>
  </si>
  <si>
    <t>Brgy. Iglaua-an, Murcia, Negros Occidental</t>
  </si>
  <si>
    <t>0949-7478712</t>
  </si>
  <si>
    <t>936-592-678</t>
  </si>
  <si>
    <t>13-045-VI</t>
  </si>
  <si>
    <t>DIRECTORY OF ACCREDITED DEALERS, TRADERS AND RETAILERS OF MINERALS/MINERAL PRODUCTS IN REGION 6</t>
  </si>
  <si>
    <t>As of  February 2015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</si>
</sst>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,##0.0000"/>
    <numFmt numFmtId="166" formatCode="_(* #,##0_);_(* \(#,##0\);_(* &quot;-&quot;??_);_(@_)"/>
    <numFmt numFmtId="167" formatCode="#,##0.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10"/>
      <color indexed="8"/>
      <name val="Arial Narrow"/>
      <family val="2"/>
    </font>
    <font>
      <sz val="11"/>
      <color indexed="8"/>
      <name val="Arial Black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u/>
      <sz val="11"/>
      <name val="Times New Roman"/>
      <family val="1"/>
    </font>
    <font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4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9" fillId="22" borderId="0" applyNumberFormat="0" applyBorder="0" applyAlignment="0" applyProtection="0"/>
    <xf numFmtId="0" fontId="30" fillId="14" borderId="63" applyNumberFormat="0" applyAlignment="0" applyProtection="0"/>
    <xf numFmtId="0" fontId="31" fillId="19" borderId="64" applyNumberFormat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65" applyNumberFormat="0" applyFill="0" applyAlignment="0" applyProtection="0"/>
    <xf numFmtId="0" fontId="35" fillId="0" borderId="66" applyNumberFormat="0" applyFill="0" applyAlignment="0" applyProtection="0"/>
    <xf numFmtId="0" fontId="36" fillId="0" borderId="67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63" applyNumberFormat="0" applyAlignment="0" applyProtection="0"/>
    <xf numFmtId="0" fontId="38" fillId="0" borderId="68" applyNumberFormat="0" applyFill="0" applyAlignment="0" applyProtection="0"/>
    <xf numFmtId="0" fontId="39" fillId="15" borderId="0" applyNumberFormat="0" applyBorder="0" applyAlignment="0" applyProtection="0"/>
    <xf numFmtId="0" fontId="27" fillId="10" borderId="69" applyNumberFormat="0" applyFont="0" applyAlignment="0" applyProtection="0"/>
    <xf numFmtId="0" fontId="40" fillId="14" borderId="70" applyNumberFormat="0" applyAlignment="0" applyProtection="0"/>
    <xf numFmtId="0" fontId="41" fillId="0" borderId="0" applyNumberFormat="0" applyFill="0" applyBorder="0" applyAlignment="0" applyProtection="0"/>
    <xf numFmtId="0" fontId="42" fillId="0" borderId="71" applyNumberFormat="0" applyFill="0" applyAlignment="0" applyProtection="0"/>
    <xf numFmtId="0" fontId="43" fillId="0" borderId="0" applyNumberFormat="0" applyFill="0" applyBorder="0" applyAlignment="0" applyProtection="0"/>
  </cellStyleXfs>
  <cellXfs count="379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10" fillId="0" borderId="0" xfId="2" applyFont="1"/>
    <xf numFmtId="0" fontId="11" fillId="0" borderId="0" xfId="2" applyFont="1"/>
    <xf numFmtId="0" fontId="11" fillId="0" borderId="0" xfId="2" applyFont="1" applyAlignment="1">
      <alignment horizontal="center"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Fill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Fill="1" applyAlignment="1">
      <alignment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vertical="top" wrapText="1"/>
    </xf>
    <xf numFmtId="0" fontId="12" fillId="0" borderId="0" xfId="2"/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6" fontId="9" fillId="0" borderId="18" xfId="4" applyNumberFormat="1" applyFont="1" applyBorder="1" applyAlignment="1">
      <alignment horizontal="center" vertical="center"/>
    </xf>
    <xf numFmtId="166" fontId="9" fillId="0" borderId="19" xfId="4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2" fillId="0" borderId="0" xfId="2" applyBorder="1" applyAlignment="1">
      <alignment vertical="center" wrapText="1"/>
    </xf>
    <xf numFmtId="4" fontId="5" fillId="0" borderId="22" xfId="2" applyNumberFormat="1" applyFont="1" applyBorder="1" applyAlignment="1">
      <alignment vertical="center"/>
    </xf>
    <xf numFmtId="39" fontId="5" fillId="0" borderId="23" xfId="2" applyNumberFormat="1" applyFont="1" applyBorder="1" applyAlignment="1">
      <alignment horizontal="right" vertical="center"/>
    </xf>
    <xf numFmtId="0" fontId="9" fillId="0" borderId="2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166" fontId="9" fillId="0" borderId="24" xfId="4" applyNumberFormat="1" applyFont="1" applyFill="1" applyBorder="1" applyAlignment="1">
      <alignment horizontal="right" vertical="center"/>
    </xf>
    <xf numFmtId="4" fontId="5" fillId="0" borderId="25" xfId="2" applyNumberFormat="1" applyFont="1" applyBorder="1" applyAlignment="1">
      <alignment vertical="center"/>
    </xf>
    <xf numFmtId="166" fontId="9" fillId="0" borderId="26" xfId="4" applyNumberFormat="1" applyFont="1" applyBorder="1" applyAlignment="1">
      <alignment horizontal="right" vertical="center"/>
    </xf>
    <xf numFmtId="39" fontId="5" fillId="0" borderId="27" xfId="2" applyNumberFormat="1" applyFont="1" applyBorder="1" applyAlignment="1">
      <alignment horizontal="right" vertical="center"/>
    </xf>
    <xf numFmtId="0" fontId="18" fillId="0" borderId="28" xfId="2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0" fontId="5" fillId="0" borderId="29" xfId="2" applyFont="1" applyBorder="1" applyAlignment="1">
      <alignment horizontal="right" vertical="center"/>
    </xf>
    <xf numFmtId="4" fontId="5" fillId="0" borderId="22" xfId="2" applyNumberFormat="1" applyFont="1" applyBorder="1" applyAlignment="1">
      <alignment horizontal="center" vertical="center"/>
    </xf>
    <xf numFmtId="166" fontId="9" fillId="0" borderId="23" xfId="4" applyNumberFormat="1" applyFont="1" applyBorder="1" applyAlignment="1">
      <alignment horizontal="right" vertical="center"/>
    </xf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3" fontId="5" fillId="0" borderId="25" xfId="2" applyNumberFormat="1" applyFont="1" applyBorder="1" applyAlignment="1">
      <alignment vertical="center"/>
    </xf>
    <xf numFmtId="37" fontId="5" fillId="0" borderId="27" xfId="2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166" fontId="5" fillId="0" borderId="27" xfId="4" applyNumberFormat="1" applyFont="1" applyBorder="1" applyAlignment="1">
      <alignment horizontal="right" vertical="center"/>
    </xf>
    <xf numFmtId="0" fontId="5" fillId="0" borderId="17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3" fontId="5" fillId="0" borderId="30" xfId="2" applyNumberFormat="1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166" fontId="9" fillId="0" borderId="31" xfId="4" applyNumberFormat="1" applyFont="1" applyBorder="1" applyAlignment="1">
      <alignment horizontal="right" vertical="center"/>
    </xf>
    <xf numFmtId="0" fontId="5" fillId="0" borderId="11" xfId="2" applyFont="1" applyFill="1" applyBorder="1" applyAlignment="1">
      <alignment vertical="center"/>
    </xf>
    <xf numFmtId="0" fontId="5" fillId="0" borderId="25" xfId="2" applyFont="1" applyFill="1" applyBorder="1" applyAlignment="1">
      <alignment vertical="center"/>
    </xf>
    <xf numFmtId="166" fontId="5" fillId="0" borderId="11" xfId="4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vertical="center"/>
    </xf>
    <xf numFmtId="3" fontId="5" fillId="0" borderId="25" xfId="2" applyNumberFormat="1" applyFont="1" applyFill="1" applyBorder="1" applyAlignment="1">
      <alignment vertical="center"/>
    </xf>
    <xf numFmtId="37" fontId="5" fillId="0" borderId="32" xfId="2" applyNumberFormat="1" applyFont="1" applyFill="1" applyBorder="1" applyAlignment="1">
      <alignment horizontal="right" vertical="center"/>
    </xf>
    <xf numFmtId="37" fontId="5" fillId="0" borderId="11" xfId="2" applyNumberFormat="1" applyFont="1" applyFill="1" applyBorder="1" applyAlignment="1">
      <alignment horizontal="right" vertical="center"/>
    </xf>
    <xf numFmtId="37" fontId="5" fillId="0" borderId="27" xfId="2" applyNumberFormat="1" applyFont="1" applyFill="1" applyBorder="1" applyAlignment="1">
      <alignment horizontal="right" vertical="center"/>
    </xf>
    <xf numFmtId="167" fontId="5" fillId="0" borderId="11" xfId="2" applyNumberFormat="1" applyFont="1" applyFill="1" applyBorder="1" applyAlignment="1">
      <alignment vertical="center"/>
    </xf>
    <xf numFmtId="39" fontId="5" fillId="0" borderId="11" xfId="2" applyNumberFormat="1" applyFont="1" applyFill="1" applyBorder="1" applyAlignment="1">
      <alignment horizontal="right" vertical="center"/>
    </xf>
    <xf numFmtId="4" fontId="5" fillId="0" borderId="11" xfId="2" applyNumberFormat="1" applyFont="1" applyFill="1" applyBorder="1" applyAlignment="1">
      <alignment vertical="center"/>
    </xf>
    <xf numFmtId="43" fontId="5" fillId="0" borderId="11" xfId="4" applyNumberFormat="1" applyFont="1" applyFill="1" applyBorder="1" applyAlignment="1">
      <alignment horizontal="right" vertical="center"/>
    </xf>
    <xf numFmtId="166" fontId="5" fillId="0" borderId="27" xfId="4" applyNumberFormat="1" applyFont="1" applyFill="1" applyBorder="1" applyAlignment="1">
      <alignment horizontal="right" vertical="center"/>
    </xf>
    <xf numFmtId="0" fontId="9" fillId="0" borderId="21" xfId="2" applyFont="1" applyBorder="1" applyAlignment="1">
      <alignment horizontal="center" vertical="center"/>
    </xf>
    <xf numFmtId="166" fontId="9" fillId="0" borderId="22" xfId="4" applyNumberFormat="1" applyFont="1" applyFill="1" applyBorder="1" applyAlignment="1">
      <alignment horizontal="right" vertical="center"/>
    </xf>
    <xf numFmtId="166" fontId="9" fillId="0" borderId="23" xfId="4" applyNumberFormat="1" applyFont="1" applyFill="1" applyBorder="1" applyAlignment="1">
      <alignment horizontal="right" vertical="center"/>
    </xf>
    <xf numFmtId="166" fontId="5" fillId="0" borderId="25" xfId="4" applyNumberFormat="1" applyFont="1" applyFill="1" applyBorder="1" applyAlignment="1">
      <alignment horizontal="right" vertical="center"/>
    </xf>
    <xf numFmtId="0" fontId="5" fillId="0" borderId="17" xfId="2" applyFont="1" applyBorder="1" applyAlignment="1">
      <alignment horizontal="center" vertical="center"/>
    </xf>
    <xf numFmtId="166" fontId="5" fillId="0" borderId="30" xfId="4" applyNumberFormat="1" applyFont="1" applyFill="1" applyBorder="1" applyAlignment="1">
      <alignment horizontal="right" vertical="center"/>
    </xf>
    <xf numFmtId="166" fontId="5" fillId="0" borderId="33" xfId="4" applyNumberFormat="1" applyFont="1" applyFill="1" applyBorder="1" applyAlignment="1">
      <alignment horizontal="right" vertical="center"/>
    </xf>
    <xf numFmtId="0" fontId="18" fillId="0" borderId="10" xfId="2" applyFont="1" applyBorder="1" applyAlignment="1">
      <alignment horizontal="left" vertical="center"/>
    </xf>
    <xf numFmtId="166" fontId="9" fillId="0" borderId="27" xfId="4" applyNumberFormat="1" applyFont="1" applyFill="1" applyBorder="1" applyAlignment="1">
      <alignment horizontal="right" vertical="center"/>
    </xf>
    <xf numFmtId="0" fontId="18" fillId="0" borderId="10" xfId="2" applyFont="1" applyBorder="1" applyAlignment="1">
      <alignment vertical="center"/>
    </xf>
    <xf numFmtId="0" fontId="5" fillId="0" borderId="10" xfId="2" applyFont="1" applyBorder="1" applyAlignment="1">
      <alignment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34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5" fillId="0" borderId="37" xfId="2" applyFont="1" applyBorder="1" applyAlignment="1">
      <alignment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41" xfId="2" applyFont="1" applyBorder="1" applyAlignment="1">
      <alignment vertical="center"/>
    </xf>
    <xf numFmtId="0" fontId="5" fillId="0" borderId="42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/>
    </xf>
    <xf numFmtId="37" fontId="5" fillId="0" borderId="34" xfId="2" applyNumberFormat="1" applyFont="1" applyFill="1" applyBorder="1" applyAlignment="1">
      <alignment horizontal="right" vertical="center"/>
    </xf>
    <xf numFmtId="37" fontId="5" fillId="0" borderId="26" xfId="2" applyNumberFormat="1" applyFont="1" applyFill="1" applyBorder="1" applyAlignment="1">
      <alignment horizontal="right" vertical="center"/>
    </xf>
    <xf numFmtId="0" fontId="5" fillId="0" borderId="24" xfId="2" applyFont="1" applyFill="1" applyBorder="1" applyAlignment="1">
      <alignment vertical="center"/>
    </xf>
    <xf numFmtId="0" fontId="5" fillId="0" borderId="45" xfId="2" applyFont="1" applyFill="1" applyBorder="1" applyAlignment="1">
      <alignment vertical="center"/>
    </xf>
    <xf numFmtId="166" fontId="9" fillId="0" borderId="46" xfId="4" applyNumberFormat="1" applyFont="1" applyFill="1" applyBorder="1" applyAlignment="1">
      <alignment horizontal="right" vertical="center"/>
    </xf>
    <xf numFmtId="166" fontId="9" fillId="0" borderId="6" xfId="4" applyNumberFormat="1" applyFont="1" applyBorder="1" applyAlignment="1">
      <alignment horizontal="center" vertical="center"/>
    </xf>
    <xf numFmtId="166" fontId="9" fillId="0" borderId="6" xfId="4" applyNumberFormat="1" applyFont="1" applyBorder="1" applyAlignment="1">
      <alignment horizontal="center" vertical="center" wrapText="1"/>
    </xf>
    <xf numFmtId="166" fontId="9" fillId="0" borderId="51" xfId="4" applyNumberFormat="1" applyFont="1" applyBorder="1" applyAlignment="1">
      <alignment horizontal="center" vertical="center"/>
    </xf>
    <xf numFmtId="166" fontId="9" fillId="0" borderId="52" xfId="4" applyNumberFormat="1" applyFont="1" applyBorder="1" applyAlignment="1">
      <alignment horizontal="center" vertical="center" wrapText="1"/>
    </xf>
    <xf numFmtId="0" fontId="9" fillId="0" borderId="53" xfId="2" applyFont="1" applyBorder="1" applyAlignment="1">
      <alignment vertical="center"/>
    </xf>
    <xf numFmtId="0" fontId="5" fillId="0" borderId="3" xfId="2" applyFont="1" applyBorder="1" applyAlignment="1">
      <alignment horizontal="right" vertical="center"/>
    </xf>
    <xf numFmtId="4" fontId="5" fillId="0" borderId="3" xfId="2" applyNumberFormat="1" applyFont="1" applyBorder="1" applyAlignment="1">
      <alignment vertical="center"/>
    </xf>
    <xf numFmtId="39" fontId="5" fillId="0" borderId="3" xfId="2" applyNumberFormat="1" applyFont="1" applyBorder="1" applyAlignment="1">
      <alignment horizontal="right" vertical="center"/>
    </xf>
    <xf numFmtId="4" fontId="5" fillId="0" borderId="54" xfId="2" applyNumberFormat="1" applyFont="1" applyBorder="1" applyAlignment="1">
      <alignment vertical="center"/>
    </xf>
    <xf numFmtId="39" fontId="5" fillId="0" borderId="4" xfId="2" applyNumberFormat="1" applyFont="1" applyBorder="1" applyAlignment="1">
      <alignment horizontal="right" vertical="center"/>
    </xf>
    <xf numFmtId="0" fontId="5" fillId="0" borderId="55" xfId="2" applyFont="1" applyBorder="1" applyAlignment="1">
      <alignment vertical="center" wrapText="1"/>
    </xf>
    <xf numFmtId="0" fontId="5" fillId="0" borderId="34" xfId="2" applyFont="1" applyBorder="1" applyAlignment="1">
      <alignment horizontal="center" vertical="center"/>
    </xf>
    <xf numFmtId="0" fontId="0" fillId="0" borderId="9" xfId="0" applyBorder="1"/>
    <xf numFmtId="0" fontId="0" fillId="0" borderId="56" xfId="0" applyBorder="1"/>
    <xf numFmtId="0" fontId="0" fillId="0" borderId="19" xfId="0" applyBorder="1"/>
    <xf numFmtId="0" fontId="0" fillId="0" borderId="28" xfId="0" applyBorder="1"/>
    <xf numFmtId="0" fontId="0" fillId="0" borderId="21" xfId="0" applyBorder="1"/>
    <xf numFmtId="0" fontId="0" fillId="0" borderId="23" xfId="0" applyBorder="1"/>
    <xf numFmtId="0" fontId="2" fillId="0" borderId="6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2" borderId="9" xfId="0" applyFill="1" applyBorder="1"/>
    <xf numFmtId="0" fontId="5" fillId="0" borderId="0" xfId="6" applyAlignment="1">
      <alignment vertical="center"/>
    </xf>
    <xf numFmtId="0" fontId="9" fillId="0" borderId="0" xfId="6" applyFont="1"/>
    <xf numFmtId="0" fontId="9" fillId="3" borderId="9" xfId="6" quotePrefix="1" applyFont="1" applyFill="1" applyBorder="1" applyAlignment="1">
      <alignment horizontal="center" vertical="center"/>
    </xf>
    <xf numFmtId="0" fontId="9" fillId="3" borderId="9" xfId="6" applyFont="1" applyFill="1" applyBorder="1" applyAlignment="1">
      <alignment vertical="center"/>
    </xf>
    <xf numFmtId="43" fontId="9" fillId="3" borderId="9" xfId="6" applyNumberFormat="1" applyFont="1" applyFill="1" applyBorder="1" applyAlignment="1">
      <alignment horizontal="center" vertical="center"/>
    </xf>
    <xf numFmtId="43" fontId="9" fillId="3" borderId="9" xfId="6" applyNumberFormat="1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5" fillId="0" borderId="9" xfId="6" applyBorder="1"/>
    <xf numFmtId="0" fontId="5" fillId="0" borderId="58" xfId="6" applyBorder="1"/>
    <xf numFmtId="0" fontId="5" fillId="0" borderId="18" xfId="6" applyBorder="1"/>
    <xf numFmtId="43" fontId="0" fillId="0" borderId="9" xfId="4" applyFont="1" applyBorder="1"/>
    <xf numFmtId="0" fontId="5" fillId="0" borderId="0" xfId="6"/>
    <xf numFmtId="0" fontId="5" fillId="0" borderId="58" xfId="6" applyFill="1" applyBorder="1"/>
    <xf numFmtId="43" fontId="9" fillId="3" borderId="9" xfId="4" applyFont="1" applyFill="1" applyBorder="1" applyAlignment="1">
      <alignment vertical="center"/>
    </xf>
    <xf numFmtId="0" fontId="9" fillId="0" borderId="0" xfId="6" applyFont="1" applyAlignment="1">
      <alignment vertical="top"/>
    </xf>
    <xf numFmtId="0" fontId="5" fillId="0" borderId="58" xfId="6" applyBorder="1" applyAlignment="1">
      <alignment vertical="top"/>
    </xf>
    <xf numFmtId="0" fontId="5" fillId="0" borderId="40" xfId="6" applyFill="1" applyBorder="1"/>
    <xf numFmtId="43" fontId="9" fillId="4" borderId="9" xfId="6" applyNumberFormat="1" applyFont="1" applyFill="1" applyBorder="1" applyAlignment="1">
      <alignment vertical="center"/>
    </xf>
    <xf numFmtId="0" fontId="9" fillId="4" borderId="9" xfId="6" applyFont="1" applyFill="1" applyBorder="1" applyAlignment="1">
      <alignment vertical="center"/>
    </xf>
    <xf numFmtId="43" fontId="9" fillId="3" borderId="9" xfId="4" quotePrefix="1" applyFont="1" applyFill="1" applyBorder="1" applyAlignment="1">
      <alignment vertical="center"/>
    </xf>
    <xf numFmtId="0" fontId="5" fillId="0" borderId="58" xfId="6" quotePrefix="1" applyBorder="1" applyAlignment="1">
      <alignment horizontal="center"/>
    </xf>
    <xf numFmtId="0" fontId="5" fillId="0" borderId="58" xfId="6" applyFont="1" applyBorder="1"/>
    <xf numFmtId="0" fontId="5" fillId="0" borderId="18" xfId="6" applyFont="1" applyBorder="1"/>
    <xf numFmtId="43" fontId="9" fillId="3" borderId="9" xfId="4" quotePrefix="1" applyFont="1" applyFill="1" applyBorder="1" applyAlignment="1">
      <alignment vertical="top"/>
    </xf>
    <xf numFmtId="0" fontId="5" fillId="0" borderId="59" xfId="6" applyFont="1" applyBorder="1"/>
    <xf numFmtId="43" fontId="5" fillId="4" borderId="9" xfId="6" applyNumberFormat="1" applyFill="1" applyBorder="1" applyAlignment="1">
      <alignment horizontal="center" vertical="center"/>
    </xf>
    <xf numFmtId="0" fontId="5" fillId="4" borderId="9" xfId="6" applyFill="1" applyBorder="1" applyAlignment="1">
      <alignment horizontal="center" vertical="center" wrapText="1"/>
    </xf>
    <xf numFmtId="0" fontId="5" fillId="0" borderId="0" xfId="6" applyAlignment="1">
      <alignment horizontal="center" vertical="center" wrapText="1"/>
    </xf>
    <xf numFmtId="43" fontId="0" fillId="5" borderId="9" xfId="4" applyFont="1" applyFill="1" applyBorder="1" applyAlignment="1">
      <alignment vertical="center"/>
    </xf>
    <xf numFmtId="0" fontId="4" fillId="0" borderId="0" xfId="7" applyFont="1"/>
    <xf numFmtId="0" fontId="4" fillId="0" borderId="0" xfId="7"/>
    <xf numFmtId="0" fontId="3" fillId="0" borderId="0" xfId="7" applyFont="1" applyBorder="1"/>
    <xf numFmtId="0" fontId="4" fillId="0" borderId="0" xfId="7" applyFont="1" applyBorder="1"/>
    <xf numFmtId="0" fontId="22" fillId="0" borderId="0" xfId="7" applyFont="1"/>
    <xf numFmtId="0" fontId="4" fillId="0" borderId="9" xfId="7" applyFont="1" applyBorder="1"/>
    <xf numFmtId="0" fontId="4" fillId="0" borderId="19" xfId="7" applyFont="1" applyBorder="1"/>
    <xf numFmtId="0" fontId="4" fillId="0" borderId="9" xfId="7" applyFont="1" applyBorder="1" applyAlignment="1">
      <alignment horizontal="center"/>
    </xf>
    <xf numFmtId="0" fontId="4" fillId="0" borderId="6" xfId="7" applyFont="1" applyBorder="1"/>
    <xf numFmtId="0" fontId="4" fillId="0" borderId="52" xfId="7" applyFont="1" applyBorder="1"/>
    <xf numFmtId="0" fontId="3" fillId="0" borderId="0" xfId="7" applyFont="1"/>
    <xf numFmtId="0" fontId="4" fillId="0" borderId="8" xfId="7" applyFont="1" applyBorder="1"/>
    <xf numFmtId="0" fontId="4" fillId="0" borderId="33" xfId="7" applyFont="1" applyBorder="1"/>
    <xf numFmtId="0" fontId="21" fillId="0" borderId="0" xfId="7" applyFont="1" applyBorder="1"/>
    <xf numFmtId="0" fontId="23" fillId="0" borderId="0" xfId="7" applyFont="1" applyAlignment="1">
      <alignment horizontal="center"/>
    </xf>
    <xf numFmtId="0" fontId="7" fillId="0" borderId="0" xfId="7" applyFont="1"/>
    <xf numFmtId="0" fontId="7" fillId="0" borderId="9" xfId="7" applyFont="1" applyBorder="1"/>
    <xf numFmtId="0" fontId="24" fillId="0" borderId="0" xfId="7" applyFont="1"/>
    <xf numFmtId="0" fontId="24" fillId="0" borderId="0" xfId="0" applyFont="1" applyBorder="1" applyAlignment="1">
      <alignment horizontal="left"/>
    </xf>
    <xf numFmtId="166" fontId="5" fillId="0" borderId="9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center" wrapText="1"/>
    </xf>
    <xf numFmtId="0" fontId="2" fillId="6" borderId="56" xfId="0" applyFont="1" applyFill="1" applyBorder="1"/>
    <xf numFmtId="0" fontId="2" fillId="6" borderId="9" xfId="0" applyFont="1" applyFill="1" applyBorder="1"/>
    <xf numFmtId="166" fontId="9" fillId="6" borderId="9" xfId="1" applyNumberFormat="1" applyFont="1" applyFill="1" applyBorder="1" applyAlignment="1">
      <alignment horizontal="right" vertical="center" wrapText="1"/>
    </xf>
    <xf numFmtId="0" fontId="2" fillId="6" borderId="19" xfId="0" applyFont="1" applyFill="1" applyBorder="1"/>
    <xf numFmtId="0" fontId="2" fillId="6" borderId="50" xfId="0" applyFont="1" applyFill="1" applyBorder="1"/>
    <xf numFmtId="0" fontId="2" fillId="6" borderId="49" xfId="0" applyFont="1" applyFill="1" applyBorder="1"/>
    <xf numFmtId="166" fontId="2" fillId="6" borderId="49" xfId="0" applyNumberFormat="1" applyFont="1" applyFill="1" applyBorder="1"/>
    <xf numFmtId="166" fontId="2" fillId="6" borderId="57" xfId="0" applyNumberFormat="1" applyFont="1" applyFill="1" applyBorder="1"/>
    <xf numFmtId="0" fontId="2" fillId="6" borderId="17" xfId="0" applyFont="1" applyFill="1" applyBorder="1"/>
    <xf numFmtId="0" fontId="2" fillId="6" borderId="8" xfId="0" applyFont="1" applyFill="1" applyBorder="1"/>
    <xf numFmtId="0" fontId="2" fillId="6" borderId="33" xfId="0" applyFont="1" applyFill="1" applyBorder="1"/>
    <xf numFmtId="0" fontId="24" fillId="0" borderId="1" xfId="7" applyFont="1" applyBorder="1" applyAlignment="1">
      <alignment horizontal="centerContinuous"/>
    </xf>
    <xf numFmtId="0" fontId="24" fillId="0" borderId="2" xfId="7" applyFont="1" applyBorder="1" applyAlignment="1">
      <alignment horizontal="centerContinuous"/>
    </xf>
    <xf numFmtId="0" fontId="24" fillId="0" borderId="16" xfId="7" applyFont="1" applyBorder="1" applyAlignment="1">
      <alignment horizontal="centerContinuous"/>
    </xf>
    <xf numFmtId="0" fontId="7" fillId="0" borderId="56" xfId="7" applyFont="1" applyBorder="1"/>
    <xf numFmtId="0" fontId="7" fillId="0" borderId="19" xfId="7" applyFont="1" applyBorder="1"/>
    <xf numFmtId="0" fontId="9" fillId="0" borderId="0" xfId="2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Border="1" applyAlignment="1">
      <alignment horizontal="left"/>
    </xf>
    <xf numFmtId="0" fontId="22" fillId="0" borderId="8" xfId="0" applyFont="1" applyBorder="1"/>
    <xf numFmtId="0" fontId="23" fillId="0" borderId="8" xfId="0" applyFont="1" applyBorder="1"/>
    <xf numFmtId="0" fontId="22" fillId="0" borderId="9" xfId="0" applyFont="1" applyBorder="1"/>
    <xf numFmtId="0" fontId="23" fillId="0" borderId="9" xfId="0" applyFont="1" applyBorder="1"/>
    <xf numFmtId="0" fontId="45" fillId="0" borderId="12" xfId="0" applyFont="1" applyBorder="1"/>
    <xf numFmtId="0" fontId="45" fillId="0" borderId="12" xfId="0" quotePrefix="1" applyFont="1" applyFill="1" applyBorder="1" applyAlignment="1">
      <alignment horizontal="center"/>
    </xf>
    <xf numFmtId="0" fontId="0" fillId="0" borderId="12" xfId="0" applyBorder="1"/>
    <xf numFmtId="14" fontId="45" fillId="0" borderId="12" xfId="0" applyNumberFormat="1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15" fontId="45" fillId="0" borderId="12" xfId="0" applyNumberFormat="1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5" fillId="0" borderId="12" xfId="0" applyFont="1" applyBorder="1" applyAlignment="1">
      <alignment horizontal="center" wrapText="1"/>
    </xf>
    <xf numFmtId="0" fontId="45" fillId="0" borderId="12" xfId="0" applyFont="1" applyBorder="1" applyAlignment="1">
      <alignment horizontal="center" vertical="center"/>
    </xf>
    <xf numFmtId="15" fontId="45" fillId="0" borderId="12" xfId="0" applyNumberFormat="1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72" xfId="0" applyFont="1" applyBorder="1" applyAlignment="1">
      <alignment horizontal="center"/>
    </xf>
    <xf numFmtId="0" fontId="44" fillId="0" borderId="76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76" xfId="0" applyFont="1" applyBorder="1" applyAlignment="1">
      <alignment horizontal="center"/>
    </xf>
    <xf numFmtId="0" fontId="9" fillId="3" borderId="9" xfId="6" quotePrefix="1" applyFont="1" applyFill="1" applyBorder="1" applyAlignment="1">
      <alignment horizontal="center" vertical="center"/>
    </xf>
    <xf numFmtId="0" fontId="9" fillId="3" borderId="9" xfId="6" applyFont="1" applyFill="1" applyBorder="1" applyAlignment="1">
      <alignment vertical="center"/>
    </xf>
    <xf numFmtId="0" fontId="5" fillId="0" borderId="9" xfId="6" applyBorder="1"/>
    <xf numFmtId="0" fontId="5" fillId="0" borderId="58" xfId="6" applyBorder="1"/>
    <xf numFmtId="0" fontId="5" fillId="0" borderId="18" xfId="6" applyBorder="1"/>
    <xf numFmtId="43" fontId="27" fillId="0" borderId="9" xfId="4" applyFont="1" applyBorder="1"/>
    <xf numFmtId="0" fontId="5" fillId="0" borderId="58" xfId="6" applyFill="1" applyBorder="1"/>
    <xf numFmtId="0" fontId="9" fillId="3" borderId="9" xfId="6" quotePrefix="1" applyFont="1" applyFill="1" applyBorder="1" applyAlignment="1">
      <alignment horizontal="center" vertical="top"/>
    </xf>
    <xf numFmtId="43" fontId="9" fillId="3" borderId="9" xfId="4" applyFont="1" applyFill="1" applyBorder="1" applyAlignment="1">
      <alignment vertical="center"/>
    </xf>
    <xf numFmtId="0" fontId="9" fillId="3" borderId="9" xfId="6" applyFont="1" applyFill="1" applyBorder="1" applyAlignment="1">
      <alignment vertical="top"/>
    </xf>
    <xf numFmtId="0" fontId="5" fillId="0" borderId="58" xfId="6" applyBorder="1" applyAlignment="1">
      <alignment vertical="top"/>
    </xf>
    <xf numFmtId="0" fontId="5" fillId="0" borderId="18" xfId="6" applyBorder="1" applyAlignment="1">
      <alignment vertical="top" wrapText="1"/>
    </xf>
    <xf numFmtId="0" fontId="5" fillId="0" borderId="18" xfId="6" applyBorder="1" applyAlignment="1">
      <alignment horizontal="left" vertical="top" wrapText="1"/>
    </xf>
    <xf numFmtId="0" fontId="5" fillId="0" borderId="40" xfId="6" applyFill="1" applyBorder="1"/>
    <xf numFmtId="0" fontId="9" fillId="3" borderId="58" xfId="6" applyFont="1" applyFill="1" applyBorder="1" applyAlignment="1">
      <alignment vertical="center"/>
    </xf>
    <xf numFmtId="0" fontId="9" fillId="3" borderId="18" xfId="6" applyFont="1" applyFill="1" applyBorder="1" applyAlignment="1">
      <alignment vertical="center"/>
    </xf>
    <xf numFmtId="0" fontId="5" fillId="0" borderId="9" xfId="6" quotePrefix="1" applyBorder="1"/>
    <xf numFmtId="0" fontId="5" fillId="0" borderId="58" xfId="6" applyBorder="1" applyAlignment="1">
      <alignment horizontal="left" vertical="top" wrapText="1"/>
    </xf>
    <xf numFmtId="0" fontId="5" fillId="0" borderId="58" xfId="6" applyBorder="1" applyAlignment="1">
      <alignment horizontal="left"/>
    </xf>
    <xf numFmtId="0" fontId="5" fillId="0" borderId="40" xfId="6" applyFill="1" applyBorder="1" applyAlignment="1">
      <alignment horizontal="left" vertical="top" wrapText="1"/>
    </xf>
    <xf numFmtId="0" fontId="5" fillId="0" borderId="0" xfId="6"/>
    <xf numFmtId="0" fontId="9" fillId="3" borderId="9" xfId="6" quotePrefix="1" applyFont="1" applyFill="1" applyBorder="1" applyAlignment="1">
      <alignment horizontal="center" vertical="center"/>
    </xf>
    <xf numFmtId="0" fontId="9" fillId="3" borderId="9" xfId="6" applyFont="1" applyFill="1" applyBorder="1" applyAlignment="1">
      <alignment vertical="center"/>
    </xf>
    <xf numFmtId="43" fontId="9" fillId="3" borderId="9" xfId="6" applyNumberFormat="1" applyFont="1" applyFill="1" applyBorder="1" applyAlignment="1">
      <alignment horizontal="center" vertical="center"/>
    </xf>
    <xf numFmtId="43" fontId="9" fillId="3" borderId="9" xfId="6" applyNumberFormat="1" applyFont="1" applyFill="1" applyBorder="1" applyAlignment="1">
      <alignment vertical="center"/>
    </xf>
    <xf numFmtId="0" fontId="5" fillId="0" borderId="9" xfId="6" applyBorder="1"/>
    <xf numFmtId="0" fontId="5" fillId="0" borderId="58" xfId="6" applyBorder="1"/>
    <xf numFmtId="0" fontId="5" fillId="0" borderId="18" xfId="6" applyBorder="1"/>
    <xf numFmtId="43" fontId="27" fillId="0" borderId="9" xfId="4" applyFont="1" applyBorder="1"/>
    <xf numFmtId="0" fontId="5" fillId="0" borderId="58" xfId="6" applyFill="1" applyBorder="1"/>
    <xf numFmtId="0" fontId="9" fillId="3" borderId="9" xfId="6" quotePrefix="1" applyFont="1" applyFill="1" applyBorder="1" applyAlignment="1">
      <alignment horizontal="center" vertical="top"/>
    </xf>
    <xf numFmtId="43" fontId="9" fillId="3" borderId="9" xfId="4" applyFont="1" applyFill="1" applyBorder="1" applyAlignment="1">
      <alignment vertical="center"/>
    </xf>
    <xf numFmtId="0" fontId="9" fillId="3" borderId="9" xfId="6" applyFont="1" applyFill="1" applyBorder="1" applyAlignment="1">
      <alignment vertical="top"/>
    </xf>
    <xf numFmtId="0" fontId="5" fillId="0" borderId="58" xfId="6" applyBorder="1" applyAlignment="1">
      <alignment vertical="top"/>
    </xf>
    <xf numFmtId="0" fontId="5" fillId="0" borderId="18" xfId="6" applyBorder="1" applyAlignment="1">
      <alignment vertical="top" wrapText="1"/>
    </xf>
    <xf numFmtId="0" fontId="5" fillId="0" borderId="18" xfId="6" applyBorder="1" applyAlignment="1">
      <alignment horizontal="left" vertical="top" wrapText="1"/>
    </xf>
    <xf numFmtId="0" fontId="5" fillId="0" borderId="40" xfId="6" applyFill="1" applyBorder="1"/>
    <xf numFmtId="0" fontId="9" fillId="3" borderId="58" xfId="6" applyFont="1" applyFill="1" applyBorder="1" applyAlignment="1">
      <alignment vertical="center"/>
    </xf>
    <xf numFmtId="0" fontId="9" fillId="3" borderId="18" xfId="6" applyFont="1" applyFill="1" applyBorder="1" applyAlignment="1">
      <alignment vertical="center"/>
    </xf>
    <xf numFmtId="0" fontId="5" fillId="0" borderId="9" xfId="6" quotePrefix="1" applyBorder="1"/>
    <xf numFmtId="0" fontId="5" fillId="0" borderId="58" xfId="6" applyBorder="1" applyAlignment="1">
      <alignment horizontal="left" vertical="top" wrapText="1"/>
    </xf>
    <xf numFmtId="0" fontId="5" fillId="0" borderId="58" xfId="6" applyBorder="1" applyAlignment="1">
      <alignment horizontal="left"/>
    </xf>
    <xf numFmtId="0" fontId="5" fillId="0" borderId="40" xfId="6" applyFill="1" applyBorder="1" applyAlignment="1">
      <alignment horizontal="left" vertical="top" wrapText="1"/>
    </xf>
    <xf numFmtId="43" fontId="9" fillId="4" borderId="9" xfId="6" applyNumberFormat="1" applyFont="1" applyFill="1" applyBorder="1" applyAlignment="1">
      <alignment vertical="center"/>
    </xf>
    <xf numFmtId="0" fontId="9" fillId="4" borderId="9" xfId="6" applyFont="1" applyFill="1" applyBorder="1" applyAlignment="1">
      <alignment vertical="center"/>
    </xf>
    <xf numFmtId="43" fontId="9" fillId="3" borderId="9" xfId="4" quotePrefix="1" applyFont="1" applyFill="1" applyBorder="1" applyAlignment="1">
      <alignment vertical="center"/>
    </xf>
    <xf numFmtId="0" fontId="5" fillId="0" borderId="58" xfId="6" quotePrefix="1" applyBorder="1" applyAlignment="1">
      <alignment horizontal="center"/>
    </xf>
    <xf numFmtId="0" fontId="5" fillId="0" borderId="58" xfId="6" applyFont="1" applyBorder="1"/>
    <xf numFmtId="0" fontId="5" fillId="0" borderId="18" xfId="6" applyFont="1" applyBorder="1"/>
    <xf numFmtId="43" fontId="9" fillId="3" borderId="9" xfId="4" quotePrefix="1" applyFont="1" applyFill="1" applyBorder="1" applyAlignment="1">
      <alignment vertical="top"/>
    </xf>
    <xf numFmtId="0" fontId="5" fillId="0" borderId="59" xfId="6" applyFont="1" applyBorder="1"/>
    <xf numFmtId="43" fontId="5" fillId="4" borderId="9" xfId="6" applyNumberFormat="1" applyFill="1" applyBorder="1" applyAlignment="1">
      <alignment horizontal="center" vertical="center"/>
    </xf>
    <xf numFmtId="0" fontId="5" fillId="4" borderId="9" xfId="6" applyFill="1" applyBorder="1" applyAlignment="1">
      <alignment horizontal="center" vertical="center" wrapText="1"/>
    </xf>
    <xf numFmtId="0" fontId="9" fillId="0" borderId="0" xfId="6" applyFont="1"/>
    <xf numFmtId="0" fontId="9" fillId="0" borderId="0" xfId="6" applyFont="1" applyAlignment="1">
      <alignment horizontal="center" vertical="center"/>
    </xf>
    <xf numFmtId="4" fontId="45" fillId="0" borderId="12" xfId="0" applyNumberFormat="1" applyFont="1" applyFill="1" applyBorder="1" applyAlignment="1">
      <alignment horizontal="center"/>
    </xf>
    <xf numFmtId="0" fontId="0" fillId="0" borderId="0" xfId="0" applyFill="1"/>
    <xf numFmtId="165" fontId="45" fillId="0" borderId="12" xfId="0" applyNumberFormat="1" applyFont="1" applyFill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8" fillId="0" borderId="56" xfId="0" applyFont="1" applyBorder="1" applyAlignment="1">
      <alignment wrapText="1"/>
    </xf>
    <xf numFmtId="0" fontId="49" fillId="0" borderId="9" xfId="0" applyFont="1" applyBorder="1" applyAlignment="1">
      <alignment vertical="top" wrapText="1"/>
    </xf>
    <xf numFmtId="14" fontId="49" fillId="0" borderId="9" xfId="0" applyNumberFormat="1" applyFont="1" applyBorder="1" applyAlignment="1">
      <alignment horizontal="center" vertical="top" wrapText="1"/>
    </xf>
    <xf numFmtId="0" fontId="49" fillId="0" borderId="19" xfId="0" applyFont="1" applyBorder="1" applyAlignment="1">
      <alignment vertical="top" wrapText="1"/>
    </xf>
    <xf numFmtId="0" fontId="49" fillId="0" borderId="9" xfId="0" quotePrefix="1" applyFont="1" applyBorder="1" applyAlignment="1">
      <alignment vertical="top" wrapText="1"/>
    </xf>
    <xf numFmtId="0" fontId="49" fillId="0" borderId="9" xfId="0" applyFont="1" applyFill="1" applyBorder="1" applyAlignment="1">
      <alignment vertical="top" wrapText="1"/>
    </xf>
    <xf numFmtId="14" fontId="49" fillId="0" borderId="9" xfId="0" quotePrefix="1" applyNumberFormat="1" applyFont="1" applyBorder="1" applyAlignment="1">
      <alignment horizontal="center" vertical="top" wrapText="1"/>
    </xf>
    <xf numFmtId="0" fontId="48" fillId="0" borderId="28" xfId="0" applyFont="1" applyBorder="1" applyAlignment="1">
      <alignment wrapText="1"/>
    </xf>
    <xf numFmtId="0" fontId="49" fillId="0" borderId="21" xfId="0" applyFont="1" applyBorder="1" applyAlignment="1">
      <alignment vertical="top" wrapText="1"/>
    </xf>
    <xf numFmtId="14" fontId="49" fillId="0" borderId="21" xfId="0" applyNumberFormat="1" applyFont="1" applyBorder="1" applyAlignment="1">
      <alignment horizontal="center" vertical="top" wrapText="1"/>
    </xf>
    <xf numFmtId="0" fontId="49" fillId="0" borderId="23" xfId="0" applyFont="1" applyBorder="1" applyAlignment="1">
      <alignment vertical="top" wrapText="1"/>
    </xf>
    <xf numFmtId="0" fontId="51" fillId="0" borderId="21" xfId="3" applyFont="1" applyBorder="1" applyAlignment="1" applyProtection="1">
      <alignment vertical="top" wrapText="1"/>
    </xf>
    <xf numFmtId="0" fontId="48" fillId="0" borderId="5" xfId="0" applyFont="1" applyBorder="1" applyAlignment="1">
      <alignment wrapText="1"/>
    </xf>
    <xf numFmtId="0" fontId="49" fillId="0" borderId="6" xfId="0" applyFont="1" applyBorder="1" applyAlignment="1">
      <alignment vertical="top" wrapText="1"/>
    </xf>
    <xf numFmtId="0" fontId="49" fillId="0" borderId="6" xfId="0" applyFont="1" applyBorder="1" applyAlignment="1">
      <alignment horizontal="center" vertical="top" wrapText="1"/>
    </xf>
    <xf numFmtId="0" fontId="49" fillId="0" borderId="5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4" fillId="0" borderId="7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76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76" xfId="0" applyFont="1" applyBorder="1" applyAlignment="1">
      <alignment horizontal="center" vertical="center" wrapText="1"/>
    </xf>
    <xf numFmtId="0" fontId="44" fillId="0" borderId="75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77" xfId="0" applyFont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wrapText="1"/>
    </xf>
    <xf numFmtId="0" fontId="13" fillId="0" borderId="0" xfId="2" applyFont="1" applyAlignment="1">
      <alignment horizontal="left"/>
    </xf>
    <xf numFmtId="0" fontId="46" fillId="0" borderId="12" xfId="0" applyFont="1" applyFill="1" applyBorder="1" applyAlignment="1">
      <alignment horizontal="center" wrapText="1"/>
    </xf>
    <xf numFmtId="0" fontId="44" fillId="0" borderId="73" xfId="0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47" fillId="0" borderId="78" xfId="0" applyFont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top" wrapText="1"/>
    </xf>
    <xf numFmtId="0" fontId="52" fillId="0" borderId="13" xfId="2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18" fillId="0" borderId="47" xfId="2" applyFont="1" applyBorder="1" applyAlignment="1">
      <alignment horizontal="left" vertical="center"/>
    </xf>
    <xf numFmtId="0" fontId="20" fillId="0" borderId="47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2" fillId="0" borderId="6" xfId="2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2" fillId="0" borderId="9" xfId="2" applyBorder="1" applyAlignment="1">
      <alignment vertical="center" wrapText="1"/>
    </xf>
    <xf numFmtId="0" fontId="3" fillId="0" borderId="2" xfId="7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6" xfId="7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24" fillId="0" borderId="0" xfId="7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7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6" applyFont="1" applyAlignment="1">
      <alignment horizontal="left"/>
    </xf>
    <xf numFmtId="0" fontId="9" fillId="0" borderId="60" xfId="6" applyFont="1" applyBorder="1" applyAlignment="1">
      <alignment horizontal="center"/>
    </xf>
    <xf numFmtId="0" fontId="9" fillId="3" borderId="58" xfId="6" applyFont="1" applyFill="1" applyBorder="1" applyAlignment="1">
      <alignment horizontal="left" vertical="top" wrapText="1"/>
    </xf>
    <xf numFmtId="0" fontId="9" fillId="3" borderId="18" xfId="6" applyFont="1" applyFill="1" applyBorder="1" applyAlignment="1">
      <alignment horizontal="left" vertical="top" wrapText="1"/>
    </xf>
    <xf numFmtId="0" fontId="9" fillId="4" borderId="58" xfId="6" applyFont="1" applyFill="1" applyBorder="1" applyAlignment="1">
      <alignment horizontal="left" vertical="center" wrapText="1"/>
    </xf>
    <xf numFmtId="0" fontId="9" fillId="4" borderId="59" xfId="6" applyFont="1" applyFill="1" applyBorder="1" applyAlignment="1">
      <alignment horizontal="left" vertical="center" wrapText="1"/>
    </xf>
    <xf numFmtId="0" fontId="9" fillId="4" borderId="18" xfId="6" applyFont="1" applyFill="1" applyBorder="1" applyAlignment="1">
      <alignment horizontal="left" vertical="center" wrapText="1"/>
    </xf>
    <xf numFmtId="0" fontId="3" fillId="0" borderId="29" xfId="6" applyFont="1" applyBorder="1" applyAlignment="1">
      <alignment horizontal="left" vertical="center"/>
    </xf>
    <xf numFmtId="0" fontId="3" fillId="0" borderId="60" xfId="6" applyFont="1" applyBorder="1" applyAlignment="1">
      <alignment horizontal="left" vertical="center"/>
    </xf>
    <xf numFmtId="0" fontId="3" fillId="0" borderId="22" xfId="6" applyFont="1" applyBorder="1" applyAlignment="1">
      <alignment horizontal="left" vertical="center"/>
    </xf>
    <xf numFmtId="0" fontId="3" fillId="0" borderId="61" xfId="6" applyFont="1" applyBorder="1" applyAlignment="1">
      <alignment horizontal="left" vertical="center"/>
    </xf>
    <xf numFmtId="0" fontId="3" fillId="0" borderId="62" xfId="6" applyFont="1" applyBorder="1" applyAlignment="1">
      <alignment horizontal="left" vertical="center"/>
    </xf>
    <xf numFmtId="0" fontId="3" fillId="0" borderId="30" xfId="6" applyFont="1" applyBorder="1" applyAlignment="1">
      <alignment horizontal="left" vertical="center"/>
    </xf>
    <xf numFmtId="0" fontId="9" fillId="0" borderId="21" xfId="6" applyFont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0" fontId="9" fillId="0" borderId="21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43" fontId="9" fillId="3" borderId="58" xfId="4" applyFont="1" applyFill="1" applyBorder="1" applyAlignment="1">
      <alignment horizontal="left" vertical="center"/>
    </xf>
    <xf numFmtId="43" fontId="9" fillId="3" borderId="18" xfId="4" applyFont="1" applyFill="1" applyBorder="1" applyAlignment="1">
      <alignment horizontal="left" vertical="center"/>
    </xf>
    <xf numFmtId="43" fontId="9" fillId="3" borderId="58" xfId="4" applyFont="1" applyFill="1" applyBorder="1" applyAlignment="1">
      <alignment horizontal="left" vertical="center" wrapText="1"/>
    </xf>
    <xf numFmtId="43" fontId="9" fillId="3" borderId="18" xfId="4" applyFont="1" applyFill="1" applyBorder="1" applyAlignment="1">
      <alignment horizontal="left" vertical="center" wrapText="1"/>
    </xf>
    <xf numFmtId="0" fontId="21" fillId="5" borderId="58" xfId="6" applyFont="1" applyFill="1" applyBorder="1" applyAlignment="1">
      <alignment horizontal="left" vertical="center"/>
    </xf>
    <xf numFmtId="0" fontId="21" fillId="5" borderId="59" xfId="6" applyFont="1" applyFill="1" applyBorder="1" applyAlignment="1">
      <alignment horizontal="left" vertical="center"/>
    </xf>
    <xf numFmtId="0" fontId="21" fillId="5" borderId="18" xfId="6" applyFont="1" applyFill="1" applyBorder="1" applyAlignment="1">
      <alignment horizontal="left" vertical="center"/>
    </xf>
    <xf numFmtId="0" fontId="9" fillId="0" borderId="0" xfId="6" applyFont="1" applyBorder="1" applyAlignment="1">
      <alignment horizontal="left"/>
    </xf>
    <xf numFmtId="0" fontId="9" fillId="0" borderId="62" xfId="6" applyFont="1" applyBorder="1" applyAlignment="1">
      <alignment horizontal="center"/>
    </xf>
    <xf numFmtId="0" fontId="9" fillId="0" borderId="29" xfId="6" applyFont="1" applyBorder="1" applyAlignment="1">
      <alignment horizontal="center" vertical="center"/>
    </xf>
    <xf numFmtId="0" fontId="9" fillId="0" borderId="60" xfId="6" applyFont="1" applyBorder="1" applyAlignment="1">
      <alignment horizontal="center" vertical="center"/>
    </xf>
    <xf numFmtId="0" fontId="9" fillId="0" borderId="22" xfId="6" applyFont="1" applyBorder="1" applyAlignment="1">
      <alignment horizontal="center" vertical="center"/>
    </xf>
    <xf numFmtId="0" fontId="9" fillId="0" borderId="61" xfId="6" applyFont="1" applyBorder="1" applyAlignment="1">
      <alignment horizontal="center" vertical="center"/>
    </xf>
    <xf numFmtId="0" fontId="9" fillId="0" borderId="62" xfId="6" applyFont="1" applyBorder="1" applyAlignment="1">
      <alignment horizontal="center" vertical="center"/>
    </xf>
    <xf numFmtId="0" fontId="9" fillId="0" borderId="30" xfId="6" applyFont="1" applyBorder="1" applyAlignment="1">
      <alignment horizontal="center" vertical="center"/>
    </xf>
  </cellXfs>
  <cellStyles count="4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4"/>
    <cellStyle name="Comma 3" xfId="5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3" builtinId="8"/>
    <cellStyle name="Input 2" xfId="41"/>
    <cellStyle name="Linked Cell 2" xfId="42"/>
    <cellStyle name="Neutral 2" xfId="43"/>
    <cellStyle name="Normal" xfId="0" builtinId="0"/>
    <cellStyle name="Normal 2" xfId="2"/>
    <cellStyle name="Normal 3" xfId="6"/>
    <cellStyle name="Normal 4" xfId="7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1</xdr:row>
      <xdr:rowOff>42333</xdr:rowOff>
    </xdr:from>
    <xdr:to>
      <xdr:col>0</xdr:col>
      <xdr:colOff>1097957</xdr:colOff>
      <xdr:row>6</xdr:row>
      <xdr:rowOff>47228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42333"/>
          <a:ext cx="981541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1108541</xdr:colOff>
      <xdr:row>5</xdr:row>
      <xdr:rowOff>100145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981541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50800</xdr:rowOff>
    </xdr:from>
    <xdr:to>
      <xdr:col>0</xdr:col>
      <xdr:colOff>1210141</xdr:colOff>
      <xdr:row>5</xdr:row>
      <xdr:rowOff>62045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981541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211666</xdr:colOff>
      <xdr:row>0</xdr:row>
      <xdr:rowOff>148167</xdr:rowOff>
    </xdr:from>
    <xdr:to>
      <xdr:col>0</xdr:col>
      <xdr:colOff>1193207</xdr:colOff>
      <xdr:row>4</xdr:row>
      <xdr:rowOff>142479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6" y="148167"/>
          <a:ext cx="981541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1162516</xdr:colOff>
      <xdr:row>4</xdr:row>
      <xdr:rowOff>103320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66675"/>
          <a:ext cx="981541" cy="798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647700</xdr:colOff>
      <xdr:row>4</xdr:row>
      <xdr:rowOff>95250</xdr:rowOff>
    </xdr:to>
    <xdr:pic>
      <xdr:nvPicPr>
        <xdr:cNvPr id="2" name="Picture 16" descr="L:\RMVS\Rose\MGB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647700</xdr:colOff>
      <xdr:row>4</xdr:row>
      <xdr:rowOff>95250</xdr:rowOff>
    </xdr:to>
    <xdr:pic>
      <xdr:nvPicPr>
        <xdr:cNvPr id="2" name="Picture 16" descr="L:\RMVS\Rose\MGB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ragon.mineral@yahoo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B11" sqref="B11"/>
    </sheetView>
  </sheetViews>
  <sheetFormatPr defaultRowHeight="14.4"/>
  <cols>
    <col min="1" max="1" width="24.88671875" customWidth="1"/>
    <col min="2" max="2" width="96.5546875" customWidth="1"/>
    <col min="3" max="3" width="37.33203125" customWidth="1"/>
  </cols>
  <sheetData>
    <row r="2" spans="1:14">
      <c r="A2" s="3" t="s">
        <v>0</v>
      </c>
    </row>
    <row r="3" spans="1:14">
      <c r="A3" s="3"/>
    </row>
    <row r="4" spans="1:14" ht="15.6">
      <c r="A4" s="3" t="s">
        <v>1</v>
      </c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6">
      <c r="A5" s="3"/>
      <c r="B5" s="2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6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6">
      <c r="A7" s="3" t="s">
        <v>191</v>
      </c>
      <c r="B7" s="1" t="s">
        <v>210</v>
      </c>
    </row>
    <row r="8" spans="1:14" ht="15.6">
      <c r="A8" s="3"/>
      <c r="B8" s="4" t="s">
        <v>211</v>
      </c>
    </row>
    <row r="9" spans="1:14" ht="15.6">
      <c r="A9" s="3"/>
      <c r="B9" s="4" t="s">
        <v>212</v>
      </c>
    </row>
    <row r="10" spans="1:14" ht="15.6">
      <c r="A10" s="3"/>
      <c r="B10" s="4"/>
    </row>
    <row r="11" spans="1:14">
      <c r="A11" s="3" t="s">
        <v>192</v>
      </c>
      <c r="B11" s="181" t="s">
        <v>207</v>
      </c>
    </row>
    <row r="12" spans="1:14" ht="15.6">
      <c r="A12" s="3"/>
      <c r="B12" s="4" t="s">
        <v>208</v>
      </c>
    </row>
    <row r="13" spans="1:14">
      <c r="A13" s="3"/>
      <c r="B13" s="181"/>
    </row>
    <row r="14" spans="1:14" ht="15.6">
      <c r="A14" s="3" t="s">
        <v>193</v>
      </c>
      <c r="B14" s="4" t="s">
        <v>214</v>
      </c>
      <c r="C14" s="161"/>
      <c r="D14" s="161"/>
      <c r="E14" s="161"/>
    </row>
    <row r="15" spans="1:14" ht="15.6">
      <c r="A15" s="3"/>
      <c r="B15" s="182" t="s">
        <v>196</v>
      </c>
      <c r="C15" s="161"/>
      <c r="D15" s="161"/>
      <c r="E15" s="161"/>
    </row>
    <row r="16" spans="1:14">
      <c r="A16" s="3"/>
      <c r="B16" s="181"/>
    </row>
    <row r="17" spans="1:2">
      <c r="A17" s="3" t="s">
        <v>2</v>
      </c>
      <c r="B17" s="181" t="s">
        <v>195</v>
      </c>
    </row>
    <row r="18" spans="1:2">
      <c r="A18" s="3"/>
      <c r="B18" s="181"/>
    </row>
    <row r="19" spans="1:2">
      <c r="A19" s="3" t="s">
        <v>184</v>
      </c>
      <c r="B19" s="181" t="s">
        <v>185</v>
      </c>
    </row>
    <row r="20" spans="1:2">
      <c r="B20" s="181" t="s">
        <v>213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2"/>
  <sheetViews>
    <sheetView tabSelected="1" zoomScale="106" zoomScaleNormal="106" workbookViewId="0">
      <selection activeCell="C90" sqref="C90"/>
    </sheetView>
  </sheetViews>
  <sheetFormatPr defaultRowHeight="13.2"/>
  <cols>
    <col min="1" max="1" width="3.44140625" style="125" customWidth="1"/>
    <col min="2" max="2" width="2.88671875" style="125" customWidth="1"/>
    <col min="3" max="3" width="41.6640625" style="125" customWidth="1"/>
    <col min="4" max="4" width="20.88671875" style="125" customWidth="1"/>
    <col min="5" max="5" width="19" style="125" customWidth="1"/>
    <col min="6" max="256" width="9.109375" style="125"/>
    <col min="257" max="257" width="3.44140625" style="125" customWidth="1"/>
    <col min="258" max="258" width="2.88671875" style="125" customWidth="1"/>
    <col min="259" max="259" width="41.6640625" style="125" customWidth="1"/>
    <col min="260" max="260" width="20.88671875" style="125" customWidth="1"/>
    <col min="261" max="261" width="19" style="125" customWidth="1"/>
    <col min="262" max="512" width="9.109375" style="125"/>
    <col min="513" max="513" width="3.44140625" style="125" customWidth="1"/>
    <col min="514" max="514" width="2.88671875" style="125" customWidth="1"/>
    <col min="515" max="515" width="41.6640625" style="125" customWidth="1"/>
    <col min="516" max="516" width="20.88671875" style="125" customWidth="1"/>
    <col min="517" max="517" width="19" style="125" customWidth="1"/>
    <col min="518" max="768" width="9.109375" style="125"/>
    <col min="769" max="769" width="3.44140625" style="125" customWidth="1"/>
    <col min="770" max="770" width="2.88671875" style="125" customWidth="1"/>
    <col min="771" max="771" width="41.6640625" style="125" customWidth="1"/>
    <col min="772" max="772" width="20.88671875" style="125" customWidth="1"/>
    <col min="773" max="773" width="19" style="125" customWidth="1"/>
    <col min="774" max="1024" width="9.109375" style="125"/>
    <col min="1025" max="1025" width="3.44140625" style="125" customWidth="1"/>
    <col min="1026" max="1026" width="2.88671875" style="125" customWidth="1"/>
    <col min="1027" max="1027" width="41.6640625" style="125" customWidth="1"/>
    <col min="1028" max="1028" width="20.88671875" style="125" customWidth="1"/>
    <col min="1029" max="1029" width="19" style="125" customWidth="1"/>
    <col min="1030" max="1280" width="9.109375" style="125"/>
    <col min="1281" max="1281" width="3.44140625" style="125" customWidth="1"/>
    <col min="1282" max="1282" width="2.88671875" style="125" customWidth="1"/>
    <col min="1283" max="1283" width="41.6640625" style="125" customWidth="1"/>
    <col min="1284" max="1284" width="20.88671875" style="125" customWidth="1"/>
    <col min="1285" max="1285" width="19" style="125" customWidth="1"/>
    <col min="1286" max="1536" width="9.109375" style="125"/>
    <col min="1537" max="1537" width="3.44140625" style="125" customWidth="1"/>
    <col min="1538" max="1538" width="2.88671875" style="125" customWidth="1"/>
    <col min="1539" max="1539" width="41.6640625" style="125" customWidth="1"/>
    <col min="1540" max="1540" width="20.88671875" style="125" customWidth="1"/>
    <col min="1541" max="1541" width="19" style="125" customWidth="1"/>
    <col min="1542" max="1792" width="9.109375" style="125"/>
    <col min="1793" max="1793" width="3.44140625" style="125" customWidth="1"/>
    <col min="1794" max="1794" width="2.88671875" style="125" customWidth="1"/>
    <col min="1795" max="1795" width="41.6640625" style="125" customWidth="1"/>
    <col min="1796" max="1796" width="20.88671875" style="125" customWidth="1"/>
    <col min="1797" max="1797" width="19" style="125" customWidth="1"/>
    <col min="1798" max="2048" width="9.109375" style="125"/>
    <col min="2049" max="2049" width="3.44140625" style="125" customWidth="1"/>
    <col min="2050" max="2050" width="2.88671875" style="125" customWidth="1"/>
    <col min="2051" max="2051" width="41.6640625" style="125" customWidth="1"/>
    <col min="2052" max="2052" width="20.88671875" style="125" customWidth="1"/>
    <col min="2053" max="2053" width="19" style="125" customWidth="1"/>
    <col min="2054" max="2304" width="9.109375" style="125"/>
    <col min="2305" max="2305" width="3.44140625" style="125" customWidth="1"/>
    <col min="2306" max="2306" width="2.88671875" style="125" customWidth="1"/>
    <col min="2307" max="2307" width="41.6640625" style="125" customWidth="1"/>
    <col min="2308" max="2308" width="20.88671875" style="125" customWidth="1"/>
    <col min="2309" max="2309" width="19" style="125" customWidth="1"/>
    <col min="2310" max="2560" width="9.109375" style="125"/>
    <col min="2561" max="2561" width="3.44140625" style="125" customWidth="1"/>
    <col min="2562" max="2562" width="2.88671875" style="125" customWidth="1"/>
    <col min="2563" max="2563" width="41.6640625" style="125" customWidth="1"/>
    <col min="2564" max="2564" width="20.88671875" style="125" customWidth="1"/>
    <col min="2565" max="2565" width="19" style="125" customWidth="1"/>
    <col min="2566" max="2816" width="9.109375" style="125"/>
    <col min="2817" max="2817" width="3.44140625" style="125" customWidth="1"/>
    <col min="2818" max="2818" width="2.88671875" style="125" customWidth="1"/>
    <col min="2819" max="2819" width="41.6640625" style="125" customWidth="1"/>
    <col min="2820" max="2820" width="20.88671875" style="125" customWidth="1"/>
    <col min="2821" max="2821" width="19" style="125" customWidth="1"/>
    <col min="2822" max="3072" width="9.109375" style="125"/>
    <col min="3073" max="3073" width="3.44140625" style="125" customWidth="1"/>
    <col min="3074" max="3074" width="2.88671875" style="125" customWidth="1"/>
    <col min="3075" max="3075" width="41.6640625" style="125" customWidth="1"/>
    <col min="3076" max="3076" width="20.88671875" style="125" customWidth="1"/>
    <col min="3077" max="3077" width="19" style="125" customWidth="1"/>
    <col min="3078" max="3328" width="9.109375" style="125"/>
    <col min="3329" max="3329" width="3.44140625" style="125" customWidth="1"/>
    <col min="3330" max="3330" width="2.88671875" style="125" customWidth="1"/>
    <col min="3331" max="3331" width="41.6640625" style="125" customWidth="1"/>
    <col min="3332" max="3332" width="20.88671875" style="125" customWidth="1"/>
    <col min="3333" max="3333" width="19" style="125" customWidth="1"/>
    <col min="3334" max="3584" width="9.109375" style="125"/>
    <col min="3585" max="3585" width="3.44140625" style="125" customWidth="1"/>
    <col min="3586" max="3586" width="2.88671875" style="125" customWidth="1"/>
    <col min="3587" max="3587" width="41.6640625" style="125" customWidth="1"/>
    <col min="3588" max="3588" width="20.88671875" style="125" customWidth="1"/>
    <col min="3589" max="3589" width="19" style="125" customWidth="1"/>
    <col min="3590" max="3840" width="9.109375" style="125"/>
    <col min="3841" max="3841" width="3.44140625" style="125" customWidth="1"/>
    <col min="3842" max="3842" width="2.88671875" style="125" customWidth="1"/>
    <col min="3843" max="3843" width="41.6640625" style="125" customWidth="1"/>
    <col min="3844" max="3844" width="20.88671875" style="125" customWidth="1"/>
    <col min="3845" max="3845" width="19" style="125" customWidth="1"/>
    <col min="3846" max="4096" width="9.109375" style="125"/>
    <col min="4097" max="4097" width="3.44140625" style="125" customWidth="1"/>
    <col min="4098" max="4098" width="2.88671875" style="125" customWidth="1"/>
    <col min="4099" max="4099" width="41.6640625" style="125" customWidth="1"/>
    <col min="4100" max="4100" width="20.88671875" style="125" customWidth="1"/>
    <col min="4101" max="4101" width="19" style="125" customWidth="1"/>
    <col min="4102" max="4352" width="9.109375" style="125"/>
    <col min="4353" max="4353" width="3.44140625" style="125" customWidth="1"/>
    <col min="4354" max="4354" width="2.88671875" style="125" customWidth="1"/>
    <col min="4355" max="4355" width="41.6640625" style="125" customWidth="1"/>
    <col min="4356" max="4356" width="20.88671875" style="125" customWidth="1"/>
    <col min="4357" max="4357" width="19" style="125" customWidth="1"/>
    <col min="4358" max="4608" width="9.109375" style="125"/>
    <col min="4609" max="4609" width="3.44140625" style="125" customWidth="1"/>
    <col min="4610" max="4610" width="2.88671875" style="125" customWidth="1"/>
    <col min="4611" max="4611" width="41.6640625" style="125" customWidth="1"/>
    <col min="4612" max="4612" width="20.88671875" style="125" customWidth="1"/>
    <col min="4613" max="4613" width="19" style="125" customWidth="1"/>
    <col min="4614" max="4864" width="9.109375" style="125"/>
    <col min="4865" max="4865" width="3.44140625" style="125" customWidth="1"/>
    <col min="4866" max="4866" width="2.88671875" style="125" customWidth="1"/>
    <col min="4867" max="4867" width="41.6640625" style="125" customWidth="1"/>
    <col min="4868" max="4868" width="20.88671875" style="125" customWidth="1"/>
    <col min="4869" max="4869" width="19" style="125" customWidth="1"/>
    <col min="4870" max="5120" width="9.109375" style="125"/>
    <col min="5121" max="5121" width="3.44140625" style="125" customWidth="1"/>
    <col min="5122" max="5122" width="2.88671875" style="125" customWidth="1"/>
    <col min="5123" max="5123" width="41.6640625" style="125" customWidth="1"/>
    <col min="5124" max="5124" width="20.88671875" style="125" customWidth="1"/>
    <col min="5125" max="5125" width="19" style="125" customWidth="1"/>
    <col min="5126" max="5376" width="9.109375" style="125"/>
    <col min="5377" max="5377" width="3.44140625" style="125" customWidth="1"/>
    <col min="5378" max="5378" width="2.88671875" style="125" customWidth="1"/>
    <col min="5379" max="5379" width="41.6640625" style="125" customWidth="1"/>
    <col min="5380" max="5380" width="20.88671875" style="125" customWidth="1"/>
    <col min="5381" max="5381" width="19" style="125" customWidth="1"/>
    <col min="5382" max="5632" width="9.109375" style="125"/>
    <col min="5633" max="5633" width="3.44140625" style="125" customWidth="1"/>
    <col min="5634" max="5634" width="2.88671875" style="125" customWidth="1"/>
    <col min="5635" max="5635" width="41.6640625" style="125" customWidth="1"/>
    <col min="5636" max="5636" width="20.88671875" style="125" customWidth="1"/>
    <col min="5637" max="5637" width="19" style="125" customWidth="1"/>
    <col min="5638" max="5888" width="9.109375" style="125"/>
    <col min="5889" max="5889" width="3.44140625" style="125" customWidth="1"/>
    <col min="5890" max="5890" width="2.88671875" style="125" customWidth="1"/>
    <col min="5891" max="5891" width="41.6640625" style="125" customWidth="1"/>
    <col min="5892" max="5892" width="20.88671875" style="125" customWidth="1"/>
    <col min="5893" max="5893" width="19" style="125" customWidth="1"/>
    <col min="5894" max="6144" width="9.109375" style="125"/>
    <col min="6145" max="6145" width="3.44140625" style="125" customWidth="1"/>
    <col min="6146" max="6146" width="2.88671875" style="125" customWidth="1"/>
    <col min="6147" max="6147" width="41.6640625" style="125" customWidth="1"/>
    <col min="6148" max="6148" width="20.88671875" style="125" customWidth="1"/>
    <col min="6149" max="6149" width="19" style="125" customWidth="1"/>
    <col min="6150" max="6400" width="9.109375" style="125"/>
    <col min="6401" max="6401" width="3.44140625" style="125" customWidth="1"/>
    <col min="6402" max="6402" width="2.88671875" style="125" customWidth="1"/>
    <col min="6403" max="6403" width="41.6640625" style="125" customWidth="1"/>
    <col min="6404" max="6404" width="20.88671875" style="125" customWidth="1"/>
    <col min="6405" max="6405" width="19" style="125" customWidth="1"/>
    <col min="6406" max="6656" width="9.109375" style="125"/>
    <col min="6657" max="6657" width="3.44140625" style="125" customWidth="1"/>
    <col min="6658" max="6658" width="2.88671875" style="125" customWidth="1"/>
    <col min="6659" max="6659" width="41.6640625" style="125" customWidth="1"/>
    <col min="6660" max="6660" width="20.88671875" style="125" customWidth="1"/>
    <col min="6661" max="6661" width="19" style="125" customWidth="1"/>
    <col min="6662" max="6912" width="9.109375" style="125"/>
    <col min="6913" max="6913" width="3.44140625" style="125" customWidth="1"/>
    <col min="6914" max="6914" width="2.88671875" style="125" customWidth="1"/>
    <col min="6915" max="6915" width="41.6640625" style="125" customWidth="1"/>
    <col min="6916" max="6916" width="20.88671875" style="125" customWidth="1"/>
    <col min="6917" max="6917" width="19" style="125" customWidth="1"/>
    <col min="6918" max="7168" width="9.109375" style="125"/>
    <col min="7169" max="7169" width="3.44140625" style="125" customWidth="1"/>
    <col min="7170" max="7170" width="2.88671875" style="125" customWidth="1"/>
    <col min="7171" max="7171" width="41.6640625" style="125" customWidth="1"/>
    <col min="7172" max="7172" width="20.88671875" style="125" customWidth="1"/>
    <col min="7173" max="7173" width="19" style="125" customWidth="1"/>
    <col min="7174" max="7424" width="9.109375" style="125"/>
    <col min="7425" max="7425" width="3.44140625" style="125" customWidth="1"/>
    <col min="7426" max="7426" width="2.88671875" style="125" customWidth="1"/>
    <col min="7427" max="7427" width="41.6640625" style="125" customWidth="1"/>
    <col min="7428" max="7428" width="20.88671875" style="125" customWidth="1"/>
    <col min="7429" max="7429" width="19" style="125" customWidth="1"/>
    <col min="7430" max="7680" width="9.109375" style="125"/>
    <col min="7681" max="7681" width="3.44140625" style="125" customWidth="1"/>
    <col min="7682" max="7682" width="2.88671875" style="125" customWidth="1"/>
    <col min="7683" max="7683" width="41.6640625" style="125" customWidth="1"/>
    <col min="7684" max="7684" width="20.88671875" style="125" customWidth="1"/>
    <col min="7685" max="7685" width="19" style="125" customWidth="1"/>
    <col min="7686" max="7936" width="9.109375" style="125"/>
    <col min="7937" max="7937" width="3.44140625" style="125" customWidth="1"/>
    <col min="7938" max="7938" width="2.88671875" style="125" customWidth="1"/>
    <col min="7939" max="7939" width="41.6640625" style="125" customWidth="1"/>
    <col min="7940" max="7940" width="20.88671875" style="125" customWidth="1"/>
    <col min="7941" max="7941" width="19" style="125" customWidth="1"/>
    <col min="7942" max="8192" width="9.109375" style="125"/>
    <col min="8193" max="8193" width="3.44140625" style="125" customWidth="1"/>
    <col min="8194" max="8194" width="2.88671875" style="125" customWidth="1"/>
    <col min="8195" max="8195" width="41.6640625" style="125" customWidth="1"/>
    <col min="8196" max="8196" width="20.88671875" style="125" customWidth="1"/>
    <col min="8197" max="8197" width="19" style="125" customWidth="1"/>
    <col min="8198" max="8448" width="9.109375" style="125"/>
    <col min="8449" max="8449" width="3.44140625" style="125" customWidth="1"/>
    <col min="8450" max="8450" width="2.88671875" style="125" customWidth="1"/>
    <col min="8451" max="8451" width="41.6640625" style="125" customWidth="1"/>
    <col min="8452" max="8452" width="20.88671875" style="125" customWidth="1"/>
    <col min="8453" max="8453" width="19" style="125" customWidth="1"/>
    <col min="8454" max="8704" width="9.109375" style="125"/>
    <col min="8705" max="8705" width="3.44140625" style="125" customWidth="1"/>
    <col min="8706" max="8706" width="2.88671875" style="125" customWidth="1"/>
    <col min="8707" max="8707" width="41.6640625" style="125" customWidth="1"/>
    <col min="8708" max="8708" width="20.88671875" style="125" customWidth="1"/>
    <col min="8709" max="8709" width="19" style="125" customWidth="1"/>
    <col min="8710" max="8960" width="9.109375" style="125"/>
    <col min="8961" max="8961" width="3.44140625" style="125" customWidth="1"/>
    <col min="8962" max="8962" width="2.88671875" style="125" customWidth="1"/>
    <col min="8963" max="8963" width="41.6640625" style="125" customWidth="1"/>
    <col min="8964" max="8964" width="20.88671875" style="125" customWidth="1"/>
    <col min="8965" max="8965" width="19" style="125" customWidth="1"/>
    <col min="8966" max="9216" width="9.109375" style="125"/>
    <col min="9217" max="9217" width="3.44140625" style="125" customWidth="1"/>
    <col min="9218" max="9218" width="2.88671875" style="125" customWidth="1"/>
    <col min="9219" max="9219" width="41.6640625" style="125" customWidth="1"/>
    <col min="9220" max="9220" width="20.88671875" style="125" customWidth="1"/>
    <col min="9221" max="9221" width="19" style="125" customWidth="1"/>
    <col min="9222" max="9472" width="9.109375" style="125"/>
    <col min="9473" max="9473" width="3.44140625" style="125" customWidth="1"/>
    <col min="9474" max="9474" width="2.88671875" style="125" customWidth="1"/>
    <col min="9475" max="9475" width="41.6640625" style="125" customWidth="1"/>
    <col min="9476" max="9476" width="20.88671875" style="125" customWidth="1"/>
    <col min="9477" max="9477" width="19" style="125" customWidth="1"/>
    <col min="9478" max="9728" width="9.109375" style="125"/>
    <col min="9729" max="9729" width="3.44140625" style="125" customWidth="1"/>
    <col min="9730" max="9730" width="2.88671875" style="125" customWidth="1"/>
    <col min="9731" max="9731" width="41.6640625" style="125" customWidth="1"/>
    <col min="9732" max="9732" width="20.88671875" style="125" customWidth="1"/>
    <col min="9733" max="9733" width="19" style="125" customWidth="1"/>
    <col min="9734" max="9984" width="9.109375" style="125"/>
    <col min="9985" max="9985" width="3.44140625" style="125" customWidth="1"/>
    <col min="9986" max="9986" width="2.88671875" style="125" customWidth="1"/>
    <col min="9987" max="9987" width="41.6640625" style="125" customWidth="1"/>
    <col min="9988" max="9988" width="20.88671875" style="125" customWidth="1"/>
    <col min="9989" max="9989" width="19" style="125" customWidth="1"/>
    <col min="9990" max="10240" width="9.109375" style="125"/>
    <col min="10241" max="10241" width="3.44140625" style="125" customWidth="1"/>
    <col min="10242" max="10242" width="2.88671875" style="125" customWidth="1"/>
    <col min="10243" max="10243" width="41.6640625" style="125" customWidth="1"/>
    <col min="10244" max="10244" width="20.88671875" style="125" customWidth="1"/>
    <col min="10245" max="10245" width="19" style="125" customWidth="1"/>
    <col min="10246" max="10496" width="9.109375" style="125"/>
    <col min="10497" max="10497" width="3.44140625" style="125" customWidth="1"/>
    <col min="10498" max="10498" width="2.88671875" style="125" customWidth="1"/>
    <col min="10499" max="10499" width="41.6640625" style="125" customWidth="1"/>
    <col min="10500" max="10500" width="20.88671875" style="125" customWidth="1"/>
    <col min="10501" max="10501" width="19" style="125" customWidth="1"/>
    <col min="10502" max="10752" width="9.109375" style="125"/>
    <col min="10753" max="10753" width="3.44140625" style="125" customWidth="1"/>
    <col min="10754" max="10754" width="2.88671875" style="125" customWidth="1"/>
    <col min="10755" max="10755" width="41.6640625" style="125" customWidth="1"/>
    <col min="10756" max="10756" width="20.88671875" style="125" customWidth="1"/>
    <col min="10757" max="10757" width="19" style="125" customWidth="1"/>
    <col min="10758" max="11008" width="9.109375" style="125"/>
    <col min="11009" max="11009" width="3.44140625" style="125" customWidth="1"/>
    <col min="11010" max="11010" width="2.88671875" style="125" customWidth="1"/>
    <col min="11011" max="11011" width="41.6640625" style="125" customWidth="1"/>
    <col min="11012" max="11012" width="20.88671875" style="125" customWidth="1"/>
    <col min="11013" max="11013" width="19" style="125" customWidth="1"/>
    <col min="11014" max="11264" width="9.109375" style="125"/>
    <col min="11265" max="11265" width="3.44140625" style="125" customWidth="1"/>
    <col min="11266" max="11266" width="2.88671875" style="125" customWidth="1"/>
    <col min="11267" max="11267" width="41.6640625" style="125" customWidth="1"/>
    <col min="11268" max="11268" width="20.88671875" style="125" customWidth="1"/>
    <col min="11269" max="11269" width="19" style="125" customWidth="1"/>
    <col min="11270" max="11520" width="9.109375" style="125"/>
    <col min="11521" max="11521" width="3.44140625" style="125" customWidth="1"/>
    <col min="11522" max="11522" width="2.88671875" style="125" customWidth="1"/>
    <col min="11523" max="11523" width="41.6640625" style="125" customWidth="1"/>
    <col min="11524" max="11524" width="20.88671875" style="125" customWidth="1"/>
    <col min="11525" max="11525" width="19" style="125" customWidth="1"/>
    <col min="11526" max="11776" width="9.109375" style="125"/>
    <col min="11777" max="11777" width="3.44140625" style="125" customWidth="1"/>
    <col min="11778" max="11778" width="2.88671875" style="125" customWidth="1"/>
    <col min="11779" max="11779" width="41.6640625" style="125" customWidth="1"/>
    <col min="11780" max="11780" width="20.88671875" style="125" customWidth="1"/>
    <col min="11781" max="11781" width="19" style="125" customWidth="1"/>
    <col min="11782" max="12032" width="9.109375" style="125"/>
    <col min="12033" max="12033" width="3.44140625" style="125" customWidth="1"/>
    <col min="12034" max="12034" width="2.88671875" style="125" customWidth="1"/>
    <col min="12035" max="12035" width="41.6640625" style="125" customWidth="1"/>
    <col min="12036" max="12036" width="20.88671875" style="125" customWidth="1"/>
    <col min="12037" max="12037" width="19" style="125" customWidth="1"/>
    <col min="12038" max="12288" width="9.109375" style="125"/>
    <col min="12289" max="12289" width="3.44140625" style="125" customWidth="1"/>
    <col min="12290" max="12290" width="2.88671875" style="125" customWidth="1"/>
    <col min="12291" max="12291" width="41.6640625" style="125" customWidth="1"/>
    <col min="12292" max="12292" width="20.88671875" style="125" customWidth="1"/>
    <col min="12293" max="12293" width="19" style="125" customWidth="1"/>
    <col min="12294" max="12544" width="9.109375" style="125"/>
    <col min="12545" max="12545" width="3.44140625" style="125" customWidth="1"/>
    <col min="12546" max="12546" width="2.88671875" style="125" customWidth="1"/>
    <col min="12547" max="12547" width="41.6640625" style="125" customWidth="1"/>
    <col min="12548" max="12548" width="20.88671875" style="125" customWidth="1"/>
    <col min="12549" max="12549" width="19" style="125" customWidth="1"/>
    <col min="12550" max="12800" width="9.109375" style="125"/>
    <col min="12801" max="12801" width="3.44140625" style="125" customWidth="1"/>
    <col min="12802" max="12802" width="2.88671875" style="125" customWidth="1"/>
    <col min="12803" max="12803" width="41.6640625" style="125" customWidth="1"/>
    <col min="12804" max="12804" width="20.88671875" style="125" customWidth="1"/>
    <col min="12805" max="12805" width="19" style="125" customWidth="1"/>
    <col min="12806" max="13056" width="9.109375" style="125"/>
    <col min="13057" max="13057" width="3.44140625" style="125" customWidth="1"/>
    <col min="13058" max="13058" width="2.88671875" style="125" customWidth="1"/>
    <col min="13059" max="13059" width="41.6640625" style="125" customWidth="1"/>
    <col min="13060" max="13060" width="20.88671875" style="125" customWidth="1"/>
    <col min="13061" max="13061" width="19" style="125" customWidth="1"/>
    <col min="13062" max="13312" width="9.109375" style="125"/>
    <col min="13313" max="13313" width="3.44140625" style="125" customWidth="1"/>
    <col min="13314" max="13314" width="2.88671875" style="125" customWidth="1"/>
    <col min="13315" max="13315" width="41.6640625" style="125" customWidth="1"/>
    <col min="13316" max="13316" width="20.88671875" style="125" customWidth="1"/>
    <col min="13317" max="13317" width="19" style="125" customWidth="1"/>
    <col min="13318" max="13568" width="9.109375" style="125"/>
    <col min="13569" max="13569" width="3.44140625" style="125" customWidth="1"/>
    <col min="13570" max="13570" width="2.88671875" style="125" customWidth="1"/>
    <col min="13571" max="13571" width="41.6640625" style="125" customWidth="1"/>
    <col min="13572" max="13572" width="20.88671875" style="125" customWidth="1"/>
    <col min="13573" max="13573" width="19" style="125" customWidth="1"/>
    <col min="13574" max="13824" width="9.109375" style="125"/>
    <col min="13825" max="13825" width="3.44140625" style="125" customWidth="1"/>
    <col min="13826" max="13826" width="2.88671875" style="125" customWidth="1"/>
    <col min="13827" max="13827" width="41.6640625" style="125" customWidth="1"/>
    <col min="13828" max="13828" width="20.88671875" style="125" customWidth="1"/>
    <col min="13829" max="13829" width="19" style="125" customWidth="1"/>
    <col min="13830" max="14080" width="9.109375" style="125"/>
    <col min="14081" max="14081" width="3.44140625" style="125" customWidth="1"/>
    <col min="14082" max="14082" width="2.88671875" style="125" customWidth="1"/>
    <col min="14083" max="14083" width="41.6640625" style="125" customWidth="1"/>
    <col min="14084" max="14084" width="20.88671875" style="125" customWidth="1"/>
    <col min="14085" max="14085" width="19" style="125" customWidth="1"/>
    <col min="14086" max="14336" width="9.109375" style="125"/>
    <col min="14337" max="14337" width="3.44140625" style="125" customWidth="1"/>
    <col min="14338" max="14338" width="2.88671875" style="125" customWidth="1"/>
    <col min="14339" max="14339" width="41.6640625" style="125" customWidth="1"/>
    <col min="14340" max="14340" width="20.88671875" style="125" customWidth="1"/>
    <col min="14341" max="14341" width="19" style="125" customWidth="1"/>
    <col min="14342" max="14592" width="9.109375" style="125"/>
    <col min="14593" max="14593" width="3.44140625" style="125" customWidth="1"/>
    <col min="14594" max="14594" width="2.88671875" style="125" customWidth="1"/>
    <col min="14595" max="14595" width="41.6640625" style="125" customWidth="1"/>
    <col min="14596" max="14596" width="20.88671875" style="125" customWidth="1"/>
    <col min="14597" max="14597" width="19" style="125" customWidth="1"/>
    <col min="14598" max="14848" width="9.109375" style="125"/>
    <col min="14849" max="14849" width="3.44140625" style="125" customWidth="1"/>
    <col min="14850" max="14850" width="2.88671875" style="125" customWidth="1"/>
    <col min="14851" max="14851" width="41.6640625" style="125" customWidth="1"/>
    <col min="14852" max="14852" width="20.88671875" style="125" customWidth="1"/>
    <col min="14853" max="14853" width="19" style="125" customWidth="1"/>
    <col min="14854" max="15104" width="9.109375" style="125"/>
    <col min="15105" max="15105" width="3.44140625" style="125" customWidth="1"/>
    <col min="15106" max="15106" width="2.88671875" style="125" customWidth="1"/>
    <col min="15107" max="15107" width="41.6640625" style="125" customWidth="1"/>
    <col min="15108" max="15108" width="20.88671875" style="125" customWidth="1"/>
    <col min="15109" max="15109" width="19" style="125" customWidth="1"/>
    <col min="15110" max="15360" width="9.109375" style="125"/>
    <col min="15361" max="15361" width="3.44140625" style="125" customWidth="1"/>
    <col min="15362" max="15362" width="2.88671875" style="125" customWidth="1"/>
    <col min="15363" max="15363" width="41.6640625" style="125" customWidth="1"/>
    <col min="15364" max="15364" width="20.88671875" style="125" customWidth="1"/>
    <col min="15365" max="15365" width="19" style="125" customWidth="1"/>
    <col min="15366" max="15616" width="9.109375" style="125"/>
    <col min="15617" max="15617" width="3.44140625" style="125" customWidth="1"/>
    <col min="15618" max="15618" width="2.88671875" style="125" customWidth="1"/>
    <col min="15619" max="15619" width="41.6640625" style="125" customWidth="1"/>
    <col min="15620" max="15620" width="20.88671875" style="125" customWidth="1"/>
    <col min="15621" max="15621" width="19" style="125" customWidth="1"/>
    <col min="15622" max="15872" width="9.109375" style="125"/>
    <col min="15873" max="15873" width="3.44140625" style="125" customWidth="1"/>
    <col min="15874" max="15874" width="2.88671875" style="125" customWidth="1"/>
    <col min="15875" max="15875" width="41.6640625" style="125" customWidth="1"/>
    <col min="15876" max="15876" width="20.88671875" style="125" customWidth="1"/>
    <col min="15877" max="15877" width="19" style="125" customWidth="1"/>
    <col min="15878" max="16128" width="9.109375" style="125"/>
    <col min="16129" max="16129" width="3.44140625" style="125" customWidth="1"/>
    <col min="16130" max="16130" width="2.88671875" style="125" customWidth="1"/>
    <col min="16131" max="16131" width="41.6640625" style="125" customWidth="1"/>
    <col min="16132" max="16132" width="20.88671875" style="125" customWidth="1"/>
    <col min="16133" max="16133" width="19" style="125" customWidth="1"/>
    <col min="16134" max="16384" width="9.109375" style="125"/>
  </cols>
  <sheetData>
    <row r="1" spans="1:5" s="114" customFormat="1">
      <c r="A1" s="313" t="s">
        <v>60</v>
      </c>
      <c r="B1" s="313"/>
      <c r="C1" s="313"/>
      <c r="D1" s="313"/>
      <c r="E1" s="313"/>
    </row>
    <row r="2" spans="1:5" s="114" customFormat="1" ht="15" customHeight="1">
      <c r="A2" s="313" t="s">
        <v>282</v>
      </c>
      <c r="B2" s="313"/>
      <c r="C2" s="313"/>
      <c r="D2" s="313"/>
      <c r="E2" s="313"/>
    </row>
    <row r="3" spans="1:5" s="114" customFormat="1" ht="15.9" customHeight="1">
      <c r="A3" s="336" t="s">
        <v>61</v>
      </c>
      <c r="B3" s="336"/>
      <c r="C3" s="336"/>
      <c r="D3" s="336"/>
      <c r="E3" s="336"/>
    </row>
    <row r="4" spans="1:5" s="114" customFormat="1" ht="15" customHeight="1">
      <c r="A4" s="313" t="s">
        <v>284</v>
      </c>
      <c r="B4" s="313"/>
      <c r="C4" s="313"/>
      <c r="D4" s="313"/>
      <c r="E4" s="313"/>
    </row>
    <row r="5" spans="1:5" s="114" customFormat="1" ht="15" customHeight="1">
      <c r="A5" s="257"/>
      <c r="B5" s="257"/>
      <c r="C5" s="257"/>
      <c r="D5" s="257"/>
      <c r="E5" s="257"/>
    </row>
    <row r="6" spans="1:5" s="114" customFormat="1" ht="15" customHeight="1">
      <c r="A6" s="257"/>
      <c r="B6" s="257"/>
      <c r="C6" s="257"/>
      <c r="D6" s="257"/>
      <c r="E6" s="257"/>
    </row>
    <row r="7" spans="1:5" customFormat="1" ht="15" customHeight="1"/>
    <row r="9" spans="1:5" s="115" customFormat="1" ht="12.75" customHeight="1">
      <c r="A9" s="373" t="s">
        <v>62</v>
      </c>
      <c r="B9" s="374"/>
      <c r="C9" s="375"/>
      <c r="D9" s="360" t="s">
        <v>63</v>
      </c>
      <c r="E9" s="362" t="s">
        <v>64</v>
      </c>
    </row>
    <row r="10" spans="1:5" s="115" customFormat="1">
      <c r="A10" s="376"/>
      <c r="B10" s="377"/>
      <c r="C10" s="378"/>
      <c r="D10" s="361"/>
      <c r="E10" s="363"/>
    </row>
    <row r="11" spans="1:5" s="120" customFormat="1" ht="18.75" customHeight="1">
      <c r="A11" s="116" t="s">
        <v>65</v>
      </c>
      <c r="B11" s="117" t="s">
        <v>66</v>
      </c>
      <c r="C11" s="117"/>
      <c r="D11" s="118">
        <f>SUM(D12:D35)</f>
        <v>2324390</v>
      </c>
      <c r="E11" s="119"/>
    </row>
    <row r="12" spans="1:5" ht="14.4">
      <c r="A12" s="121"/>
      <c r="B12" s="206" t="s">
        <v>67</v>
      </c>
      <c r="C12" s="207" t="s">
        <v>68</v>
      </c>
      <c r="D12" s="208">
        <v>865000</v>
      </c>
      <c r="E12" s="121"/>
    </row>
    <row r="13" spans="1:5" ht="14.4">
      <c r="A13" s="121"/>
      <c r="B13" s="206" t="s">
        <v>69</v>
      </c>
      <c r="C13" s="207" t="s">
        <v>70</v>
      </c>
      <c r="D13" s="208"/>
      <c r="E13" s="121"/>
    </row>
    <row r="14" spans="1:5" ht="14.4">
      <c r="A14" s="121"/>
      <c r="B14" s="206" t="s">
        <v>71</v>
      </c>
      <c r="C14" s="207" t="s">
        <v>72</v>
      </c>
      <c r="D14" s="208"/>
      <c r="E14" s="121"/>
    </row>
    <row r="15" spans="1:5" ht="14.4">
      <c r="A15" s="121"/>
      <c r="B15" s="206" t="s">
        <v>73</v>
      </c>
      <c r="C15" s="207" t="s">
        <v>74</v>
      </c>
      <c r="D15" s="208"/>
      <c r="E15" s="121"/>
    </row>
    <row r="16" spans="1:5" ht="14.4">
      <c r="A16" s="121"/>
      <c r="B16" s="206" t="s">
        <v>75</v>
      </c>
      <c r="C16" s="207" t="s">
        <v>76</v>
      </c>
      <c r="D16" s="208"/>
      <c r="E16" s="121"/>
    </row>
    <row r="17" spans="1:5" ht="14.4">
      <c r="A17" s="121"/>
      <c r="B17" s="206" t="s">
        <v>77</v>
      </c>
      <c r="C17" s="207" t="s">
        <v>78</v>
      </c>
      <c r="D17" s="208"/>
      <c r="E17" s="121"/>
    </row>
    <row r="18" spans="1:5" ht="14.4">
      <c r="A18" s="121"/>
      <c r="B18" s="206" t="s">
        <v>79</v>
      </c>
      <c r="C18" s="207" t="s">
        <v>80</v>
      </c>
      <c r="D18" s="208">
        <v>10050</v>
      </c>
      <c r="E18" s="121"/>
    </row>
    <row r="19" spans="1:5" ht="14.4">
      <c r="A19" s="121"/>
      <c r="B19" s="206" t="s">
        <v>81</v>
      </c>
      <c r="C19" s="207" t="s">
        <v>82</v>
      </c>
      <c r="D19" s="208">
        <v>25000</v>
      </c>
      <c r="E19" s="121"/>
    </row>
    <row r="20" spans="1:5" ht="14.4">
      <c r="A20" s="121"/>
      <c r="B20" s="206" t="s">
        <v>83</v>
      </c>
      <c r="C20" s="207" t="s">
        <v>84</v>
      </c>
      <c r="D20" s="208"/>
      <c r="E20" s="121"/>
    </row>
    <row r="21" spans="1:5" ht="14.4">
      <c r="A21" s="121"/>
      <c r="B21" s="206" t="s">
        <v>85</v>
      </c>
      <c r="C21" s="207" t="s">
        <v>86</v>
      </c>
      <c r="D21" s="208"/>
      <c r="E21" s="121"/>
    </row>
    <row r="22" spans="1:5" ht="14.4">
      <c r="A22" s="121"/>
      <c r="B22" s="206" t="s">
        <v>87</v>
      </c>
      <c r="C22" s="207" t="s">
        <v>88</v>
      </c>
      <c r="D22" s="208">
        <v>50000</v>
      </c>
      <c r="E22" s="121"/>
    </row>
    <row r="23" spans="1:5" ht="14.4">
      <c r="A23" s="121"/>
      <c r="B23" s="206" t="s">
        <v>89</v>
      </c>
      <c r="C23" s="207" t="s">
        <v>90</v>
      </c>
      <c r="D23" s="208">
        <v>225120</v>
      </c>
      <c r="E23" s="121"/>
    </row>
    <row r="24" spans="1:5" ht="14.4">
      <c r="A24" s="121"/>
      <c r="B24" s="206" t="s">
        <v>91</v>
      </c>
      <c r="C24" s="207" t="s">
        <v>92</v>
      </c>
      <c r="D24" s="208">
        <v>1000</v>
      </c>
      <c r="E24" s="121"/>
    </row>
    <row r="25" spans="1:5" ht="14.4">
      <c r="A25" s="121"/>
      <c r="B25" s="206" t="s">
        <v>93</v>
      </c>
      <c r="C25" s="207" t="s">
        <v>94</v>
      </c>
      <c r="D25" s="208">
        <v>3460</v>
      </c>
      <c r="E25" s="121"/>
    </row>
    <row r="26" spans="1:5" ht="14.4">
      <c r="A26" s="121"/>
      <c r="B26" s="206" t="s">
        <v>95</v>
      </c>
      <c r="C26" s="207" t="s">
        <v>96</v>
      </c>
      <c r="D26" s="208"/>
      <c r="E26" s="121"/>
    </row>
    <row r="27" spans="1:5" ht="14.4">
      <c r="A27" s="121"/>
      <c r="B27" s="206" t="s">
        <v>97</v>
      </c>
      <c r="C27" s="207" t="s">
        <v>98</v>
      </c>
      <c r="D27" s="208">
        <v>1760</v>
      </c>
      <c r="E27" s="121"/>
    </row>
    <row r="28" spans="1:5" ht="14.4">
      <c r="A28" s="121"/>
      <c r="B28" s="206" t="s">
        <v>99</v>
      </c>
      <c r="C28" s="207" t="s">
        <v>100</v>
      </c>
      <c r="D28" s="208">
        <v>120</v>
      </c>
      <c r="E28" s="121"/>
    </row>
    <row r="29" spans="1:5" ht="14.4">
      <c r="A29" s="121"/>
      <c r="B29" s="206" t="s">
        <v>101</v>
      </c>
      <c r="C29" s="207" t="s">
        <v>102</v>
      </c>
      <c r="D29" s="208">
        <v>428700</v>
      </c>
      <c r="E29" s="121"/>
    </row>
    <row r="30" spans="1:5" ht="14.4">
      <c r="A30" s="121"/>
      <c r="B30" s="206" t="s">
        <v>103</v>
      </c>
      <c r="C30" s="207" t="s">
        <v>104</v>
      </c>
      <c r="D30" s="208"/>
      <c r="E30" s="121"/>
    </row>
    <row r="31" spans="1:5" ht="14.4">
      <c r="A31" s="121"/>
      <c r="B31" s="206" t="s">
        <v>105</v>
      </c>
      <c r="C31" s="207" t="s">
        <v>106</v>
      </c>
      <c r="D31" s="208"/>
      <c r="E31" s="121"/>
    </row>
    <row r="32" spans="1:5" ht="14.4">
      <c r="A32" s="121"/>
      <c r="B32" s="206" t="s">
        <v>107</v>
      </c>
      <c r="C32" s="207" t="s">
        <v>108</v>
      </c>
      <c r="D32" s="208"/>
      <c r="E32" s="121"/>
    </row>
    <row r="33" spans="1:5" ht="14.4">
      <c r="A33" s="121"/>
      <c r="B33" s="206" t="s">
        <v>109</v>
      </c>
      <c r="C33" s="207" t="s">
        <v>110</v>
      </c>
      <c r="D33" s="208">
        <v>714180</v>
      </c>
      <c r="E33" s="121"/>
    </row>
    <row r="34" spans="1:5" ht="14.4">
      <c r="A34" s="121"/>
      <c r="B34" s="206" t="s">
        <v>111</v>
      </c>
      <c r="C34" s="207" t="s">
        <v>112</v>
      </c>
      <c r="D34" s="208"/>
      <c r="E34" s="121"/>
    </row>
    <row r="35" spans="1:5" ht="14.4">
      <c r="A35" s="121"/>
      <c r="B35" s="209" t="s">
        <v>113</v>
      </c>
      <c r="C35" s="207" t="s">
        <v>114</v>
      </c>
      <c r="D35" s="208"/>
      <c r="E35" s="121"/>
    </row>
    <row r="36" spans="1:5" s="128" customFormat="1" ht="27" customHeight="1">
      <c r="A36" s="210" t="s">
        <v>115</v>
      </c>
      <c r="B36" s="349" t="s">
        <v>116</v>
      </c>
      <c r="C36" s="350"/>
      <c r="D36" s="211">
        <f>SUM(D37:D59)</f>
        <v>126000</v>
      </c>
      <c r="E36" s="212"/>
    </row>
    <row r="37" spans="1:5" ht="26.4">
      <c r="A37" s="205"/>
      <c r="B37" s="213" t="s">
        <v>67</v>
      </c>
      <c r="C37" s="214" t="s">
        <v>117</v>
      </c>
      <c r="D37" s="124"/>
      <c r="E37" s="205"/>
    </row>
    <row r="38" spans="1:5" ht="26.25" customHeight="1">
      <c r="A38" s="205"/>
      <c r="B38" s="213" t="s">
        <v>69</v>
      </c>
      <c r="C38" s="215" t="s">
        <v>118</v>
      </c>
      <c r="D38" s="124"/>
      <c r="E38" s="205"/>
    </row>
    <row r="39" spans="1:5" ht="14.4">
      <c r="A39" s="205"/>
      <c r="B39" s="206" t="s">
        <v>71</v>
      </c>
      <c r="C39" s="207" t="s">
        <v>119</v>
      </c>
      <c r="D39" s="124"/>
      <c r="E39" s="205"/>
    </row>
    <row r="40" spans="1:5" ht="14.4">
      <c r="A40" s="205"/>
      <c r="B40" s="206" t="s">
        <v>73</v>
      </c>
      <c r="C40" s="207" t="s">
        <v>120</v>
      </c>
      <c r="D40" s="124"/>
      <c r="E40" s="205"/>
    </row>
    <row r="41" spans="1:5" ht="14.4">
      <c r="A41" s="205"/>
      <c r="B41" s="206" t="s">
        <v>75</v>
      </c>
      <c r="C41" s="207" t="s">
        <v>121</v>
      </c>
      <c r="D41" s="124"/>
      <c r="E41" s="205"/>
    </row>
    <row r="42" spans="1:5" ht="14.4">
      <c r="A42" s="205"/>
      <c r="B42" s="206" t="s">
        <v>77</v>
      </c>
      <c r="C42" s="207" t="s">
        <v>122</v>
      </c>
      <c r="D42" s="124"/>
      <c r="E42" s="205"/>
    </row>
    <row r="43" spans="1:5" ht="14.4">
      <c r="A43" s="205"/>
      <c r="B43" s="206" t="s">
        <v>79</v>
      </c>
      <c r="C43" s="207" t="s">
        <v>123</v>
      </c>
      <c r="D43" s="124"/>
      <c r="E43" s="205"/>
    </row>
    <row r="44" spans="1:5" ht="14.4">
      <c r="A44" s="205"/>
      <c r="B44" s="206" t="s">
        <v>81</v>
      </c>
      <c r="C44" s="207" t="s">
        <v>124</v>
      </c>
      <c r="D44" s="124"/>
      <c r="E44" s="205"/>
    </row>
    <row r="45" spans="1:5" ht="14.4">
      <c r="A45" s="205"/>
      <c r="B45" s="206" t="s">
        <v>83</v>
      </c>
      <c r="C45" s="207" t="s">
        <v>125</v>
      </c>
      <c r="D45" s="124"/>
      <c r="E45" s="205"/>
    </row>
    <row r="46" spans="1:5" ht="14.4">
      <c r="A46" s="205"/>
      <c r="B46" s="206" t="s">
        <v>85</v>
      </c>
      <c r="C46" s="207" t="s">
        <v>126</v>
      </c>
      <c r="D46" s="124">
        <v>66000</v>
      </c>
      <c r="E46" s="205"/>
    </row>
    <row r="47" spans="1:5" ht="14.4">
      <c r="A47" s="205"/>
      <c r="B47" s="206" t="s">
        <v>87</v>
      </c>
      <c r="C47" s="207" t="s">
        <v>127</v>
      </c>
      <c r="D47" s="124"/>
      <c r="E47" s="205"/>
    </row>
    <row r="48" spans="1:5" ht="14.4">
      <c r="A48" s="205"/>
      <c r="B48" s="206" t="s">
        <v>89</v>
      </c>
      <c r="C48" s="207" t="s">
        <v>128</v>
      </c>
      <c r="D48" s="124"/>
      <c r="E48" s="205"/>
    </row>
    <row r="49" spans="1:5" ht="14.4">
      <c r="A49" s="205"/>
      <c r="B49" s="206" t="s">
        <v>91</v>
      </c>
      <c r="C49" s="207" t="s">
        <v>129</v>
      </c>
      <c r="D49" s="124"/>
      <c r="E49" s="205"/>
    </row>
    <row r="50" spans="1:5" ht="14.4">
      <c r="A50" s="205"/>
      <c r="B50" s="209" t="s">
        <v>93</v>
      </c>
      <c r="C50" s="207" t="s">
        <v>130</v>
      </c>
      <c r="D50" s="124"/>
      <c r="E50" s="205"/>
    </row>
    <row r="51" spans="1:5" ht="14.4">
      <c r="A51" s="205"/>
      <c r="B51" s="209" t="s">
        <v>95</v>
      </c>
      <c r="C51" s="207" t="s">
        <v>131</v>
      </c>
      <c r="D51" s="124"/>
      <c r="E51" s="205"/>
    </row>
    <row r="52" spans="1:5" ht="14.4">
      <c r="A52" s="205"/>
      <c r="B52" s="216" t="s">
        <v>97</v>
      </c>
      <c r="C52" s="207" t="s">
        <v>132</v>
      </c>
      <c r="D52" s="124"/>
      <c r="E52" s="205"/>
    </row>
    <row r="53" spans="1:5" ht="14.4">
      <c r="A53" s="205"/>
      <c r="B53" s="206" t="s">
        <v>99</v>
      </c>
      <c r="C53" s="207" t="s">
        <v>133</v>
      </c>
      <c r="D53" s="124"/>
      <c r="E53" s="205"/>
    </row>
    <row r="54" spans="1:5" ht="14.4">
      <c r="A54" s="205"/>
      <c r="B54" s="206" t="s">
        <v>101</v>
      </c>
      <c r="C54" s="207" t="s">
        <v>134</v>
      </c>
      <c r="D54" s="124">
        <v>60000</v>
      </c>
      <c r="E54" s="205"/>
    </row>
    <row r="55" spans="1:5" ht="14.4">
      <c r="A55" s="205"/>
      <c r="B55" s="206" t="s">
        <v>103</v>
      </c>
      <c r="C55" s="207" t="s">
        <v>135</v>
      </c>
      <c r="D55" s="124"/>
      <c r="E55" s="205"/>
    </row>
    <row r="56" spans="1:5" ht="14.4">
      <c r="A56" s="205"/>
      <c r="B56" s="206" t="s">
        <v>105</v>
      </c>
      <c r="C56" s="207" t="s">
        <v>136</v>
      </c>
      <c r="D56" s="124"/>
      <c r="E56" s="205"/>
    </row>
    <row r="57" spans="1:5" ht="14.4">
      <c r="A57" s="205"/>
      <c r="B57" s="206" t="s">
        <v>107</v>
      </c>
      <c r="C57" s="207" t="s">
        <v>137</v>
      </c>
      <c r="D57" s="124"/>
      <c r="E57" s="205"/>
    </row>
    <row r="58" spans="1:5" ht="14.4">
      <c r="A58" s="205"/>
      <c r="B58" s="206" t="s">
        <v>109</v>
      </c>
      <c r="C58" s="207" t="s">
        <v>138</v>
      </c>
      <c r="D58" s="124"/>
      <c r="E58" s="205"/>
    </row>
    <row r="59" spans="1:5" ht="14.4">
      <c r="A59" s="205"/>
      <c r="B59" s="206" t="s">
        <v>111</v>
      </c>
      <c r="C59" s="207" t="s">
        <v>139</v>
      </c>
      <c r="D59" s="124"/>
      <c r="E59" s="205"/>
    </row>
    <row r="60" spans="1:5" s="120" customFormat="1" ht="19.5" customHeight="1">
      <c r="A60" s="203" t="s">
        <v>140</v>
      </c>
      <c r="B60" s="217" t="s">
        <v>141</v>
      </c>
      <c r="C60" s="218"/>
      <c r="D60" s="211">
        <f>SUM(D61:D71)</f>
        <v>844168</v>
      </c>
      <c r="E60" s="204"/>
    </row>
    <row r="61" spans="1:5" ht="14.4">
      <c r="A61" s="219"/>
      <c r="B61" s="220" t="s">
        <v>67</v>
      </c>
      <c r="C61" s="207" t="s">
        <v>142</v>
      </c>
      <c r="D61" s="124">
        <v>3885</v>
      </c>
      <c r="E61" s="205"/>
    </row>
    <row r="62" spans="1:5" ht="14.4">
      <c r="A62" s="219"/>
      <c r="B62" s="220" t="s">
        <v>69</v>
      </c>
      <c r="C62" s="207" t="s">
        <v>143</v>
      </c>
      <c r="D62" s="124"/>
      <c r="E62" s="205"/>
    </row>
    <row r="63" spans="1:5" ht="14.4">
      <c r="A63" s="219"/>
      <c r="B63" s="220" t="s">
        <v>71</v>
      </c>
      <c r="C63" s="207" t="s">
        <v>144</v>
      </c>
      <c r="D63" s="124">
        <v>831000</v>
      </c>
      <c r="E63" s="205"/>
    </row>
    <row r="64" spans="1:5" ht="26.4">
      <c r="A64" s="219"/>
      <c r="B64" s="220" t="s">
        <v>73</v>
      </c>
      <c r="C64" s="215" t="s">
        <v>145</v>
      </c>
      <c r="D64" s="124"/>
      <c r="E64" s="205"/>
    </row>
    <row r="65" spans="1:5" ht="14.4">
      <c r="A65" s="219"/>
      <c r="B65" s="220" t="s">
        <v>75</v>
      </c>
      <c r="C65" s="215" t="s">
        <v>146</v>
      </c>
      <c r="D65" s="124"/>
      <c r="E65" s="205"/>
    </row>
    <row r="66" spans="1:5" ht="26.4">
      <c r="A66" s="219"/>
      <c r="B66" s="220" t="s">
        <v>77</v>
      </c>
      <c r="C66" s="215" t="s">
        <v>147</v>
      </c>
      <c r="D66" s="124"/>
      <c r="E66" s="205"/>
    </row>
    <row r="67" spans="1:5" ht="28.5" customHeight="1">
      <c r="A67" s="219"/>
      <c r="B67" s="220" t="s">
        <v>79</v>
      </c>
      <c r="C67" s="215" t="s">
        <v>148</v>
      </c>
      <c r="D67" s="124"/>
      <c r="E67" s="205"/>
    </row>
    <row r="68" spans="1:5" ht="16.5" customHeight="1">
      <c r="A68" s="219"/>
      <c r="B68" s="220" t="s">
        <v>81</v>
      </c>
      <c r="C68" s="215" t="s">
        <v>149</v>
      </c>
      <c r="D68" s="124"/>
      <c r="E68" s="205"/>
    </row>
    <row r="69" spans="1:5" ht="14.4">
      <c r="A69" s="219"/>
      <c r="B69" s="221" t="s">
        <v>83</v>
      </c>
      <c r="C69" s="207" t="s">
        <v>150</v>
      </c>
      <c r="D69" s="124">
        <v>500</v>
      </c>
      <c r="E69" s="205"/>
    </row>
    <row r="70" spans="1:5" ht="14.4">
      <c r="A70" s="205"/>
      <c r="B70" s="221" t="s">
        <v>85</v>
      </c>
      <c r="C70" s="207" t="s">
        <v>151</v>
      </c>
      <c r="D70" s="124"/>
      <c r="E70" s="205"/>
    </row>
    <row r="71" spans="1:5" ht="14.4">
      <c r="A71" s="205"/>
      <c r="B71" s="222" t="s">
        <v>87</v>
      </c>
      <c r="C71" s="207" t="s">
        <v>152</v>
      </c>
      <c r="D71" s="124">
        <v>8783</v>
      </c>
      <c r="E71" s="205"/>
    </row>
    <row r="72" spans="1:5" s="120" customFormat="1" ht="27.9" customHeight="1">
      <c r="A72" s="351" t="s">
        <v>153</v>
      </c>
      <c r="B72" s="352"/>
      <c r="C72" s="353"/>
      <c r="D72" s="131">
        <f>D11+D36+D60</f>
        <v>3294558</v>
      </c>
      <c r="E72" s="132"/>
    </row>
    <row r="73" spans="1:5" s="115" customFormat="1" ht="12.75" customHeight="1">
      <c r="A73" s="354" t="s">
        <v>154</v>
      </c>
      <c r="B73" s="355"/>
      <c r="C73" s="356"/>
      <c r="D73" s="360" t="s">
        <v>155</v>
      </c>
      <c r="E73" s="362" t="s">
        <v>64</v>
      </c>
    </row>
    <row r="74" spans="1:5" ht="12.75" customHeight="1">
      <c r="A74" s="357"/>
      <c r="B74" s="358"/>
      <c r="C74" s="359"/>
      <c r="D74" s="361"/>
      <c r="E74" s="363"/>
    </row>
    <row r="75" spans="1:5" ht="12.75" customHeight="1">
      <c r="A75" s="133" t="s">
        <v>65</v>
      </c>
      <c r="B75" s="364" t="s">
        <v>156</v>
      </c>
      <c r="C75" s="365"/>
      <c r="D75" s="127">
        <f>SUM(D76:D80)</f>
        <v>0</v>
      </c>
      <c r="E75" s="127"/>
    </row>
    <row r="76" spans="1:5" ht="14.4">
      <c r="A76" s="134"/>
      <c r="B76" s="122" t="s">
        <v>67</v>
      </c>
      <c r="C76" s="123" t="s">
        <v>157</v>
      </c>
      <c r="D76" s="124"/>
      <c r="E76" s="121"/>
    </row>
    <row r="77" spans="1:5" ht="14.4">
      <c r="A77" s="134"/>
      <c r="B77" s="135" t="s">
        <v>69</v>
      </c>
      <c r="C77" s="136" t="s">
        <v>158</v>
      </c>
      <c r="D77" s="124"/>
      <c r="E77" s="121"/>
    </row>
    <row r="78" spans="1:5" ht="14.4">
      <c r="A78" s="134"/>
      <c r="B78" s="135" t="s">
        <v>71</v>
      </c>
      <c r="C78" s="123" t="s">
        <v>159</v>
      </c>
      <c r="D78" s="124"/>
      <c r="E78" s="121"/>
    </row>
    <row r="79" spans="1:5" ht="14.4">
      <c r="A79" s="134"/>
      <c r="B79" s="135" t="s">
        <v>73</v>
      </c>
      <c r="C79" s="123" t="s">
        <v>160</v>
      </c>
      <c r="D79" s="124"/>
      <c r="E79" s="121"/>
    </row>
    <row r="80" spans="1:5" ht="14.4">
      <c r="A80" s="134"/>
      <c r="B80" s="135" t="s">
        <v>75</v>
      </c>
      <c r="C80" s="136" t="s">
        <v>161</v>
      </c>
      <c r="D80" s="124"/>
      <c r="E80" s="121"/>
    </row>
    <row r="81" spans="1:5" ht="24.75" customHeight="1">
      <c r="A81" s="137" t="s">
        <v>115</v>
      </c>
      <c r="B81" s="366" t="s">
        <v>162</v>
      </c>
      <c r="C81" s="367"/>
      <c r="D81" s="127">
        <f>SUM(D82:D103)</f>
        <v>19619952.5</v>
      </c>
      <c r="E81" s="127"/>
    </row>
    <row r="82" spans="1:5" ht="14.4">
      <c r="A82" s="134"/>
      <c r="B82" s="129" t="s">
        <v>67</v>
      </c>
      <c r="C82" s="138" t="s">
        <v>78</v>
      </c>
      <c r="D82" s="124"/>
      <c r="E82" s="121"/>
    </row>
    <row r="83" spans="1:5" ht="14.4">
      <c r="A83" s="134"/>
      <c r="B83" s="129" t="s">
        <v>69</v>
      </c>
      <c r="C83" s="138" t="s">
        <v>80</v>
      </c>
      <c r="D83" s="124"/>
      <c r="E83" s="121"/>
    </row>
    <row r="84" spans="1:5" ht="14.4">
      <c r="A84" s="134"/>
      <c r="B84" s="122" t="s">
        <v>71</v>
      </c>
      <c r="C84" s="138" t="s">
        <v>163</v>
      </c>
      <c r="D84" s="124"/>
      <c r="E84" s="121"/>
    </row>
    <row r="85" spans="1:5" ht="14.4">
      <c r="A85" s="134"/>
      <c r="B85" s="122" t="s">
        <v>73</v>
      </c>
      <c r="C85" s="138" t="s">
        <v>143</v>
      </c>
      <c r="D85" s="124"/>
      <c r="E85" s="121"/>
    </row>
    <row r="86" spans="1:5" ht="14.4">
      <c r="A86" s="134"/>
      <c r="B86" s="122" t="s">
        <v>75</v>
      </c>
      <c r="C86" s="138" t="s">
        <v>164</v>
      </c>
      <c r="D86" s="124"/>
      <c r="E86" s="121"/>
    </row>
    <row r="87" spans="1:5" ht="14.4">
      <c r="A87" s="134"/>
      <c r="B87" s="122" t="s">
        <v>77</v>
      </c>
      <c r="C87" s="138" t="s">
        <v>165</v>
      </c>
      <c r="D87" s="124"/>
      <c r="E87" s="121"/>
    </row>
    <row r="88" spans="1:5" ht="14.4">
      <c r="A88" s="134"/>
      <c r="B88" s="122" t="s">
        <v>79</v>
      </c>
      <c r="C88" s="138" t="s">
        <v>166</v>
      </c>
      <c r="D88" s="124">
        <v>2962815</v>
      </c>
      <c r="E88" s="121"/>
    </row>
    <row r="89" spans="1:5" ht="14.4">
      <c r="A89" s="134"/>
      <c r="B89" s="122" t="s">
        <v>81</v>
      </c>
      <c r="C89" s="138" t="s">
        <v>90</v>
      </c>
      <c r="D89" s="124"/>
      <c r="E89" s="121"/>
    </row>
    <row r="90" spans="1:5" ht="14.4">
      <c r="A90" s="134"/>
      <c r="B90" s="122" t="s">
        <v>83</v>
      </c>
      <c r="C90" s="138" t="s">
        <v>144</v>
      </c>
      <c r="D90" s="124"/>
      <c r="E90" s="121"/>
    </row>
    <row r="91" spans="1:5" ht="14.4">
      <c r="A91" s="134"/>
      <c r="B91" s="122" t="s">
        <v>85</v>
      </c>
      <c r="C91" s="138" t="s">
        <v>167</v>
      </c>
      <c r="D91" s="124"/>
      <c r="E91" s="121"/>
    </row>
    <row r="92" spans="1:5" ht="14.4">
      <c r="A92" s="134"/>
      <c r="B92" s="122" t="s">
        <v>87</v>
      </c>
      <c r="C92" s="138" t="s">
        <v>134</v>
      </c>
      <c r="D92" s="124"/>
      <c r="E92" s="121"/>
    </row>
    <row r="93" spans="1:5" ht="14.4">
      <c r="A93" s="134"/>
      <c r="B93" s="122" t="s">
        <v>89</v>
      </c>
      <c r="C93" s="138" t="s">
        <v>168</v>
      </c>
      <c r="D93" s="124">
        <v>16657137.5</v>
      </c>
      <c r="E93" s="121"/>
    </row>
    <row r="94" spans="1:5" ht="14.4">
      <c r="A94" s="134"/>
      <c r="B94" s="122" t="s">
        <v>91</v>
      </c>
      <c r="C94" s="138" t="s">
        <v>92</v>
      </c>
      <c r="D94" s="124"/>
      <c r="E94" s="121"/>
    </row>
    <row r="95" spans="1:5" ht="14.4">
      <c r="A95" s="134"/>
      <c r="B95" s="126" t="s">
        <v>93</v>
      </c>
      <c r="C95" s="138" t="s">
        <v>98</v>
      </c>
      <c r="D95" s="124"/>
      <c r="E95" s="121"/>
    </row>
    <row r="96" spans="1:5" ht="14.4">
      <c r="A96" s="134"/>
      <c r="B96" s="126" t="s">
        <v>95</v>
      </c>
      <c r="C96" s="138" t="s">
        <v>102</v>
      </c>
      <c r="D96" s="124"/>
      <c r="E96" s="121"/>
    </row>
    <row r="97" spans="1:5" ht="14.4">
      <c r="A97" s="134"/>
      <c r="B97" s="130" t="s">
        <v>97</v>
      </c>
      <c r="C97" s="138" t="s">
        <v>106</v>
      </c>
      <c r="D97" s="124"/>
      <c r="E97" s="121"/>
    </row>
    <row r="98" spans="1:5" ht="14.4">
      <c r="A98" s="134"/>
      <c r="B98" s="122" t="s">
        <v>99</v>
      </c>
      <c r="C98" s="138" t="s">
        <v>169</v>
      </c>
      <c r="D98" s="124"/>
      <c r="E98" s="121"/>
    </row>
    <row r="99" spans="1:5" ht="14.4">
      <c r="A99" s="134"/>
      <c r="B99" s="122" t="s">
        <v>101</v>
      </c>
      <c r="C99" s="138" t="s">
        <v>170</v>
      </c>
      <c r="D99" s="124"/>
      <c r="E99" s="121"/>
    </row>
    <row r="100" spans="1:5" ht="14.4">
      <c r="A100" s="134"/>
      <c r="B100" s="122" t="s">
        <v>103</v>
      </c>
      <c r="C100" s="138" t="s">
        <v>171</v>
      </c>
      <c r="D100" s="124"/>
      <c r="E100" s="121"/>
    </row>
    <row r="101" spans="1:5" ht="14.4">
      <c r="A101" s="134"/>
      <c r="B101" s="122" t="s">
        <v>105</v>
      </c>
      <c r="C101" s="138" t="s">
        <v>172</v>
      </c>
      <c r="D101" s="124"/>
      <c r="E101" s="121"/>
    </row>
    <row r="102" spans="1:5" ht="14.4">
      <c r="A102" s="134"/>
      <c r="B102" s="122" t="s">
        <v>107</v>
      </c>
      <c r="C102" s="138" t="s">
        <v>114</v>
      </c>
      <c r="D102" s="124"/>
      <c r="E102" s="121"/>
    </row>
    <row r="103" spans="1:5" ht="14.4">
      <c r="A103" s="134"/>
      <c r="B103" s="122" t="s">
        <v>109</v>
      </c>
      <c r="C103" s="138" t="s">
        <v>161</v>
      </c>
      <c r="D103" s="124"/>
      <c r="E103" s="121"/>
    </row>
    <row r="104" spans="1:5" s="141" customFormat="1" ht="21.75" customHeight="1">
      <c r="A104" s="351" t="s">
        <v>173</v>
      </c>
      <c r="B104" s="352"/>
      <c r="C104" s="353"/>
      <c r="D104" s="139">
        <f>SUM(D75+D81)</f>
        <v>19619952.5</v>
      </c>
      <c r="E104" s="140"/>
    </row>
    <row r="105" spans="1:5" ht="21" customHeight="1">
      <c r="A105" s="368" t="s">
        <v>174</v>
      </c>
      <c r="B105" s="369"/>
      <c r="C105" s="370"/>
      <c r="D105" s="142">
        <f>D72+D104</f>
        <v>22914510.5</v>
      </c>
      <c r="E105" s="142"/>
    </row>
    <row r="107" spans="1:5">
      <c r="A107" s="115" t="s">
        <v>175</v>
      </c>
      <c r="D107" s="115" t="s">
        <v>176</v>
      </c>
    </row>
    <row r="111" spans="1:5" s="115" customFormat="1">
      <c r="A111" s="371" t="s">
        <v>177</v>
      </c>
      <c r="B111" s="371"/>
      <c r="C111" s="371"/>
      <c r="D111" s="372"/>
      <c r="E111" s="372"/>
    </row>
    <row r="112" spans="1:5">
      <c r="A112" s="347" t="s">
        <v>178</v>
      </c>
      <c r="B112" s="347"/>
      <c r="C112" s="347"/>
      <c r="D112" s="348" t="s">
        <v>179</v>
      </c>
      <c r="E112" s="348"/>
    </row>
  </sheetData>
  <mergeCells count="20">
    <mergeCell ref="A112:C112"/>
    <mergeCell ref="D112:E112"/>
    <mergeCell ref="A111:C111"/>
    <mergeCell ref="D111:E111"/>
    <mergeCell ref="E9:E10"/>
    <mergeCell ref="D9:D10"/>
    <mergeCell ref="A9:C10"/>
    <mergeCell ref="A105:C105"/>
    <mergeCell ref="A73:C74"/>
    <mergeCell ref="A72:C72"/>
    <mergeCell ref="B36:C36"/>
    <mergeCell ref="D73:D74"/>
    <mergeCell ref="E73:E74"/>
    <mergeCell ref="B75:C75"/>
    <mergeCell ref="B81:C81"/>
    <mergeCell ref="A104:C104"/>
    <mergeCell ref="A1:E1"/>
    <mergeCell ref="A2:E2"/>
    <mergeCell ref="A3:E3"/>
    <mergeCell ref="A4:E4"/>
  </mergeCells>
  <pageMargins left="0.73" right="0" top="1" bottom="1.5" header="0.19" footer="0"/>
  <pageSetup paperSize="5" scale="80" orientation="portrait" horizontalDpi="4294967295" verticalDpi="300" r:id="rId1"/>
  <headerFooter alignWithMargins="0">
    <oddFooter>&amp;CPage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341"/>
  <sheetViews>
    <sheetView topLeftCell="B7" zoomScale="78" zoomScaleNormal="78" workbookViewId="0">
      <selection activeCell="B242" sqref="B242"/>
    </sheetView>
  </sheetViews>
  <sheetFormatPr defaultColWidth="9.109375" defaultRowHeight="10.199999999999999"/>
  <cols>
    <col min="1" max="1" width="7.5546875" style="5" hidden="1" customWidth="1"/>
    <col min="2" max="2" width="7.5546875" style="5" customWidth="1"/>
    <col min="3" max="3" width="8.109375" style="5" customWidth="1"/>
    <col min="4" max="4" width="14.88671875" style="12" customWidth="1"/>
    <col min="5" max="5" width="15.109375" style="5" customWidth="1"/>
    <col min="6" max="6" width="20.5546875" style="5" customWidth="1"/>
    <col min="7" max="7" width="18" style="5" customWidth="1"/>
    <col min="8" max="8" width="27.109375" style="5" customWidth="1"/>
    <col min="9" max="9" width="26" style="5" customWidth="1"/>
    <col min="10" max="10" width="33.33203125" style="5" customWidth="1"/>
    <col min="11" max="11" width="40.33203125" style="5" customWidth="1"/>
    <col min="12" max="12" width="37.44140625" style="5" customWidth="1"/>
    <col min="13" max="13" width="16.6640625" style="5" customWidth="1"/>
    <col min="14" max="14" width="18.44140625" style="5" customWidth="1"/>
    <col min="15" max="15" width="12.6640625" style="5" customWidth="1"/>
    <col min="16" max="16" width="15" style="5" customWidth="1"/>
    <col min="17" max="17" width="12.6640625" style="5" customWidth="1"/>
    <col min="18" max="18" width="35.5546875" style="5" customWidth="1"/>
    <col min="19" max="19" width="10.6640625" style="5" customWidth="1"/>
    <col min="20" max="20" width="9.109375" style="5"/>
    <col min="21" max="21" width="13.5546875" style="5" customWidth="1"/>
    <col min="22" max="16384" width="9.109375" style="5"/>
  </cols>
  <sheetData>
    <row r="2" spans="1:20" ht="18.75" customHeight="1" thickBot="1">
      <c r="A2" s="292" t="s">
        <v>269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1:20" customFormat="1" ht="15" thickBot="1">
      <c r="A3" s="282" t="s">
        <v>4</v>
      </c>
      <c r="B3" s="282" t="s">
        <v>4</v>
      </c>
      <c r="C3" s="282" t="s">
        <v>5</v>
      </c>
      <c r="D3" s="282" t="s">
        <v>6</v>
      </c>
      <c r="E3" s="282" t="s">
        <v>7</v>
      </c>
      <c r="F3" s="282" t="s">
        <v>8</v>
      </c>
      <c r="G3" s="282" t="s">
        <v>9</v>
      </c>
      <c r="H3" s="282" t="s">
        <v>10</v>
      </c>
      <c r="I3" s="285" t="s">
        <v>11</v>
      </c>
      <c r="J3" s="282" t="s">
        <v>12</v>
      </c>
      <c r="K3" s="285" t="s">
        <v>285</v>
      </c>
      <c r="L3" s="285" t="s">
        <v>13</v>
      </c>
      <c r="M3" s="285" t="s">
        <v>14</v>
      </c>
      <c r="N3" s="294" t="s">
        <v>15</v>
      </c>
      <c r="O3" s="295"/>
      <c r="P3" s="285" t="s">
        <v>286</v>
      </c>
      <c r="Q3" s="285" t="s">
        <v>287</v>
      </c>
      <c r="R3" s="282" t="s">
        <v>16</v>
      </c>
      <c r="S3" s="288" t="s">
        <v>288</v>
      </c>
      <c r="T3" s="201"/>
    </row>
    <row r="4" spans="1:20" customFormat="1" ht="14.4">
      <c r="A4" s="283"/>
      <c r="B4" s="283"/>
      <c r="C4" s="283"/>
      <c r="D4" s="283"/>
      <c r="E4" s="283"/>
      <c r="F4" s="283"/>
      <c r="G4" s="283"/>
      <c r="H4" s="283"/>
      <c r="I4" s="286"/>
      <c r="J4" s="283"/>
      <c r="K4" s="286"/>
      <c r="L4" s="286"/>
      <c r="M4" s="286"/>
      <c r="N4" s="200" t="s">
        <v>289</v>
      </c>
      <c r="O4" s="200" t="s">
        <v>290</v>
      </c>
      <c r="P4" s="286"/>
      <c r="Q4" s="286"/>
      <c r="R4" s="283"/>
      <c r="S4" s="289"/>
      <c r="T4" s="201"/>
    </row>
    <row r="5" spans="1:20" customFormat="1" ht="15" thickBot="1">
      <c r="A5" s="284"/>
      <c r="B5" s="284"/>
      <c r="C5" s="284"/>
      <c r="D5" s="284"/>
      <c r="E5" s="284"/>
      <c r="F5" s="284"/>
      <c r="G5" s="284"/>
      <c r="H5" s="284"/>
      <c r="I5" s="287"/>
      <c r="J5" s="284"/>
      <c r="K5" s="287"/>
      <c r="L5" s="287"/>
      <c r="M5" s="287"/>
      <c r="N5" s="199" t="s">
        <v>291</v>
      </c>
      <c r="O5" s="199" t="s">
        <v>292</v>
      </c>
      <c r="P5" s="287"/>
      <c r="Q5" s="287"/>
      <c r="R5" s="284"/>
      <c r="S5" s="290"/>
      <c r="T5" s="201"/>
    </row>
    <row r="6" spans="1:20" customFormat="1" ht="14.4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198"/>
      <c r="L6" s="198"/>
      <c r="M6" s="198"/>
      <c r="N6" s="198"/>
      <c r="O6" s="198"/>
      <c r="P6" s="198"/>
      <c r="Q6" s="198"/>
      <c r="R6" s="198"/>
      <c r="S6" s="198"/>
    </row>
    <row r="7" spans="1:20" customFormat="1" ht="14.4">
      <c r="A7" s="197">
        <v>6</v>
      </c>
      <c r="B7" s="197" t="s">
        <v>921</v>
      </c>
      <c r="C7" s="197" t="s">
        <v>17</v>
      </c>
      <c r="D7" s="197" t="s">
        <v>218</v>
      </c>
      <c r="E7" s="197" t="s">
        <v>293</v>
      </c>
      <c r="F7" s="197" t="s">
        <v>294</v>
      </c>
      <c r="G7" s="197" t="s">
        <v>295</v>
      </c>
      <c r="H7" s="197" t="s">
        <v>295</v>
      </c>
      <c r="I7" s="197" t="s">
        <v>296</v>
      </c>
      <c r="J7" s="197" t="s">
        <v>297</v>
      </c>
      <c r="K7" s="197" t="s">
        <v>298</v>
      </c>
      <c r="L7" s="197" t="s">
        <v>18</v>
      </c>
      <c r="M7" s="197" t="s">
        <v>299</v>
      </c>
      <c r="N7" s="196">
        <v>35769</v>
      </c>
      <c r="O7" s="196">
        <v>44899</v>
      </c>
      <c r="P7" s="197" t="s">
        <v>300</v>
      </c>
      <c r="Q7" s="197" t="s">
        <v>301</v>
      </c>
      <c r="R7" s="197" t="s">
        <v>302</v>
      </c>
      <c r="S7" s="197" t="s">
        <v>303</v>
      </c>
    </row>
    <row r="8" spans="1:20" customFormat="1" ht="14.4">
      <c r="A8" s="197"/>
      <c r="B8" s="197"/>
      <c r="C8" s="197"/>
      <c r="D8" s="197"/>
      <c r="E8" s="195" t="s">
        <v>304</v>
      </c>
      <c r="F8" s="197"/>
      <c r="G8" s="197"/>
      <c r="H8" s="197"/>
      <c r="I8" s="195" t="s">
        <v>305</v>
      </c>
      <c r="J8" s="197"/>
      <c r="K8" s="197" t="s">
        <v>306</v>
      </c>
      <c r="L8" s="197"/>
      <c r="M8" s="197"/>
      <c r="N8" s="197"/>
      <c r="O8" s="197"/>
      <c r="P8" s="197"/>
      <c r="Q8" s="197" t="s">
        <v>307</v>
      </c>
      <c r="R8" s="197"/>
      <c r="S8" s="197"/>
    </row>
    <row r="9" spans="1:20" customFormat="1" ht="14.4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 t="s">
        <v>308</v>
      </c>
      <c r="L9" s="197"/>
      <c r="M9" s="197"/>
      <c r="N9" s="197"/>
      <c r="O9" s="197"/>
      <c r="P9" s="197"/>
      <c r="Q9" s="197" t="s">
        <v>309</v>
      </c>
      <c r="R9" s="197"/>
      <c r="S9" s="197"/>
    </row>
    <row r="10" spans="1:20" customFormat="1" ht="14.4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 t="s">
        <v>310</v>
      </c>
      <c r="R10" s="197"/>
      <c r="S10" s="197"/>
    </row>
    <row r="11" spans="1:20" customFormat="1" ht="14.4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 t="s">
        <v>311</v>
      </c>
      <c r="R11" s="197"/>
      <c r="S11" s="197"/>
    </row>
    <row r="12" spans="1:20" customFormat="1" ht="14.4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 t="s">
        <v>312</v>
      </c>
      <c r="R12" s="197"/>
      <c r="S12" s="197"/>
    </row>
    <row r="13" spans="1:20" customFormat="1" ht="14.4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</row>
    <row r="14" spans="1:20" customFormat="1" ht="14.4">
      <c r="A14" s="197"/>
      <c r="B14" s="197" t="s">
        <v>921</v>
      </c>
      <c r="C14" s="197"/>
      <c r="D14" s="197" t="s">
        <v>218</v>
      </c>
      <c r="E14" s="197" t="s">
        <v>313</v>
      </c>
      <c r="F14" s="197" t="s">
        <v>294</v>
      </c>
      <c r="G14" s="197" t="s">
        <v>314</v>
      </c>
      <c r="H14" s="197" t="s">
        <v>315</v>
      </c>
      <c r="I14" s="197" t="s">
        <v>316</v>
      </c>
      <c r="J14" s="197" t="s">
        <v>317</v>
      </c>
      <c r="K14" s="197" t="s">
        <v>318</v>
      </c>
      <c r="L14" s="197" t="s">
        <v>18</v>
      </c>
      <c r="M14" s="197" t="s">
        <v>319</v>
      </c>
      <c r="N14" s="196">
        <v>36360</v>
      </c>
      <c r="O14" s="196">
        <v>45491</v>
      </c>
      <c r="P14" s="197">
        <v>535</v>
      </c>
      <c r="Q14" s="197" t="s">
        <v>320</v>
      </c>
      <c r="R14" s="197" t="s">
        <v>302</v>
      </c>
      <c r="S14" s="197" t="s">
        <v>321</v>
      </c>
    </row>
    <row r="15" spans="1:20" customFormat="1" ht="14.4">
      <c r="A15" s="197"/>
      <c r="B15" s="197"/>
      <c r="C15" s="197"/>
      <c r="D15" s="197"/>
      <c r="E15" s="197" t="s">
        <v>304</v>
      </c>
      <c r="F15" s="197"/>
      <c r="G15" s="197" t="s">
        <v>322</v>
      </c>
      <c r="H15" s="197"/>
      <c r="I15" s="197" t="s">
        <v>323</v>
      </c>
      <c r="J15" s="197" t="s">
        <v>324</v>
      </c>
      <c r="K15" s="197" t="s">
        <v>325</v>
      </c>
      <c r="L15" s="197"/>
      <c r="M15" s="197"/>
      <c r="N15" s="197"/>
      <c r="O15" s="197"/>
      <c r="P15" s="197"/>
      <c r="Q15" s="197" t="s">
        <v>326</v>
      </c>
      <c r="R15" s="197"/>
      <c r="S15" s="197"/>
    </row>
    <row r="16" spans="1:20" customFormat="1" ht="14.4">
      <c r="A16" s="197"/>
      <c r="B16" s="197"/>
      <c r="C16" s="197"/>
      <c r="D16" s="197"/>
      <c r="E16" s="197"/>
      <c r="F16" s="197"/>
      <c r="G16" s="197"/>
      <c r="H16" s="197"/>
      <c r="I16" s="197"/>
      <c r="J16" s="197" t="s">
        <v>327</v>
      </c>
      <c r="K16" s="197" t="s">
        <v>328</v>
      </c>
      <c r="L16" s="197"/>
      <c r="M16" s="197"/>
      <c r="N16" s="197"/>
      <c r="O16" s="197"/>
      <c r="P16" s="197"/>
      <c r="Q16" s="197" t="s">
        <v>329</v>
      </c>
      <c r="R16" s="197"/>
      <c r="S16" s="197"/>
    </row>
    <row r="17" spans="1:19" customFormat="1" ht="14.4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 t="s">
        <v>330</v>
      </c>
      <c r="L17" s="197"/>
      <c r="M17" s="197"/>
      <c r="N17" s="197"/>
      <c r="O17" s="197"/>
      <c r="P17" s="197"/>
      <c r="Q17" s="197"/>
      <c r="R17" s="197"/>
      <c r="S17" s="197"/>
    </row>
    <row r="18" spans="1:19" customFormat="1" ht="14.4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</row>
    <row r="19" spans="1:19" customFormat="1" ht="14.4">
      <c r="A19" s="197"/>
      <c r="B19" s="197" t="s">
        <v>921</v>
      </c>
      <c r="C19" s="197"/>
      <c r="D19" s="197" t="s">
        <v>331</v>
      </c>
      <c r="E19" s="197" t="s">
        <v>332</v>
      </c>
      <c r="F19" s="197" t="s">
        <v>294</v>
      </c>
      <c r="G19" s="197" t="s">
        <v>333</v>
      </c>
      <c r="H19" s="197" t="s">
        <v>333</v>
      </c>
      <c r="I19" s="197" t="s">
        <v>334</v>
      </c>
      <c r="J19" s="197" t="s">
        <v>335</v>
      </c>
      <c r="K19" s="197" t="s">
        <v>336</v>
      </c>
      <c r="L19" s="197" t="s">
        <v>18</v>
      </c>
      <c r="M19" s="197" t="s">
        <v>337</v>
      </c>
      <c r="N19" s="196">
        <v>35971</v>
      </c>
      <c r="O19" s="196">
        <v>45101</v>
      </c>
      <c r="P19" s="197" t="s">
        <v>338</v>
      </c>
      <c r="Q19" s="197" t="s">
        <v>339</v>
      </c>
      <c r="R19" s="197" t="s">
        <v>302</v>
      </c>
      <c r="S19" s="197" t="s">
        <v>303</v>
      </c>
    </row>
    <row r="20" spans="1:19" customFormat="1" ht="14.4">
      <c r="A20" s="197"/>
      <c r="B20" s="197"/>
      <c r="C20" s="197"/>
      <c r="D20" s="197"/>
      <c r="E20" s="197"/>
      <c r="F20" s="197"/>
      <c r="G20" s="197" t="s">
        <v>340</v>
      </c>
      <c r="H20" s="197" t="s">
        <v>340</v>
      </c>
      <c r="I20" s="197" t="s">
        <v>305</v>
      </c>
      <c r="J20" s="197" t="s">
        <v>341</v>
      </c>
      <c r="K20" s="197" t="s">
        <v>342</v>
      </c>
      <c r="L20" s="197"/>
      <c r="M20" s="197"/>
      <c r="N20" s="196"/>
      <c r="O20" s="196"/>
      <c r="P20" s="197"/>
      <c r="Q20" s="197"/>
      <c r="R20" s="197"/>
      <c r="S20" s="197"/>
    </row>
    <row r="21" spans="1:19" customFormat="1" ht="14.4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</row>
    <row r="22" spans="1:19" customFormat="1" ht="14.4">
      <c r="A22" s="197"/>
      <c r="B22" s="197" t="s">
        <v>921</v>
      </c>
      <c r="C22" s="197"/>
      <c r="D22" s="197" t="s">
        <v>331</v>
      </c>
      <c r="E22" s="197" t="s">
        <v>343</v>
      </c>
      <c r="F22" s="197" t="s">
        <v>294</v>
      </c>
      <c r="G22" s="197" t="s">
        <v>295</v>
      </c>
      <c r="H22" s="197" t="s">
        <v>295</v>
      </c>
      <c r="I22" s="197" t="s">
        <v>296</v>
      </c>
      <c r="J22" s="197" t="s">
        <v>344</v>
      </c>
      <c r="K22" s="197" t="s">
        <v>298</v>
      </c>
      <c r="L22" s="197" t="s">
        <v>18</v>
      </c>
      <c r="M22" s="197" t="s">
        <v>345</v>
      </c>
      <c r="N22" s="196">
        <v>35877</v>
      </c>
      <c r="O22" s="196">
        <v>45007</v>
      </c>
      <c r="P22" s="197" t="s">
        <v>346</v>
      </c>
      <c r="Q22" s="197" t="s">
        <v>347</v>
      </c>
      <c r="R22" s="197" t="s">
        <v>302</v>
      </c>
      <c r="S22" s="197" t="s">
        <v>303</v>
      </c>
    </row>
    <row r="23" spans="1:19" customFormat="1" ht="14.4">
      <c r="A23" s="197"/>
      <c r="B23" s="197"/>
      <c r="C23" s="197"/>
      <c r="D23" s="197"/>
      <c r="E23" s="197"/>
      <c r="F23" s="197"/>
      <c r="G23" s="197"/>
      <c r="H23" s="197"/>
      <c r="I23" s="197" t="s">
        <v>348</v>
      </c>
      <c r="J23" s="197"/>
      <c r="K23" s="197" t="s">
        <v>306</v>
      </c>
      <c r="L23" s="197"/>
      <c r="M23" s="197"/>
      <c r="N23" s="197"/>
      <c r="O23" s="197"/>
      <c r="P23" s="197"/>
      <c r="Q23" s="197" t="s">
        <v>349</v>
      </c>
      <c r="R23" s="197"/>
      <c r="S23" s="197"/>
    </row>
    <row r="24" spans="1:19" customFormat="1" ht="14.4">
      <c r="A24" s="197"/>
      <c r="B24" s="197"/>
      <c r="C24" s="197"/>
      <c r="D24" s="197"/>
      <c r="E24" s="197"/>
      <c r="F24" s="197"/>
      <c r="G24" s="197"/>
      <c r="H24" s="197"/>
      <c r="I24" s="197" t="s">
        <v>350</v>
      </c>
      <c r="J24" s="197"/>
      <c r="K24" s="197" t="s">
        <v>308</v>
      </c>
      <c r="L24" s="197"/>
      <c r="M24" s="197"/>
      <c r="N24" s="197"/>
      <c r="O24" s="197"/>
      <c r="P24" s="197"/>
      <c r="Q24" s="197" t="s">
        <v>351</v>
      </c>
      <c r="R24" s="197"/>
      <c r="S24" s="197"/>
    </row>
    <row r="25" spans="1:19" customFormat="1" ht="14.4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 t="s">
        <v>218</v>
      </c>
      <c r="R25" s="197"/>
      <c r="S25" s="197"/>
    </row>
    <row r="26" spans="1:19" customFormat="1" ht="14.4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</row>
    <row r="27" spans="1:19" customFormat="1" ht="14.4">
      <c r="A27" s="197"/>
      <c r="B27" s="197" t="s">
        <v>921</v>
      </c>
      <c r="C27" s="197"/>
      <c r="D27" s="197" t="s">
        <v>218</v>
      </c>
      <c r="E27" s="197" t="s">
        <v>352</v>
      </c>
      <c r="F27" s="197" t="s">
        <v>353</v>
      </c>
      <c r="G27" s="197" t="s">
        <v>354</v>
      </c>
      <c r="H27" s="197" t="s">
        <v>354</v>
      </c>
      <c r="I27" s="197" t="s">
        <v>355</v>
      </c>
      <c r="J27" s="197" t="s">
        <v>356</v>
      </c>
      <c r="K27" s="197" t="s">
        <v>357</v>
      </c>
      <c r="L27" s="197" t="s">
        <v>19</v>
      </c>
      <c r="M27" s="197" t="s">
        <v>358</v>
      </c>
      <c r="N27" s="196">
        <v>41431</v>
      </c>
      <c r="O27" s="196">
        <v>42160</v>
      </c>
      <c r="P27" s="197">
        <v>700.0376</v>
      </c>
      <c r="Q27" s="197" t="s">
        <v>359</v>
      </c>
      <c r="R27" s="197" t="s">
        <v>302</v>
      </c>
      <c r="S27" s="197" t="s">
        <v>360</v>
      </c>
    </row>
    <row r="28" spans="1:19" customFormat="1" ht="14.4">
      <c r="A28" s="197"/>
      <c r="B28" s="197"/>
      <c r="C28" s="197"/>
      <c r="D28" s="197"/>
      <c r="E28" s="197"/>
      <c r="F28" s="197" t="s">
        <v>361</v>
      </c>
      <c r="G28" s="197" t="s">
        <v>362</v>
      </c>
      <c r="H28" s="197" t="s">
        <v>362</v>
      </c>
      <c r="I28" s="197" t="s">
        <v>363</v>
      </c>
      <c r="J28" s="197" t="s">
        <v>364</v>
      </c>
      <c r="K28" s="197" t="s">
        <v>365</v>
      </c>
      <c r="L28" s="197"/>
      <c r="M28" s="197"/>
      <c r="N28" s="197"/>
      <c r="O28" s="197" t="s">
        <v>366</v>
      </c>
      <c r="P28" s="197"/>
      <c r="Q28" s="197" t="s">
        <v>367</v>
      </c>
      <c r="R28" s="197"/>
      <c r="S28" s="197"/>
    </row>
    <row r="29" spans="1:19" customFormat="1" ht="14.4">
      <c r="A29" s="197"/>
      <c r="B29" s="197"/>
      <c r="C29" s="197"/>
      <c r="D29" s="197"/>
      <c r="E29" s="197"/>
      <c r="F29" s="197" t="s">
        <v>368</v>
      </c>
      <c r="G29" s="197" t="s">
        <v>369</v>
      </c>
      <c r="H29" s="197" t="s">
        <v>369</v>
      </c>
      <c r="I29" s="197" t="s">
        <v>370</v>
      </c>
      <c r="J29" s="197" t="s">
        <v>371</v>
      </c>
      <c r="K29" s="197"/>
      <c r="L29" s="197"/>
      <c r="M29" s="197"/>
      <c r="N29" s="197"/>
      <c r="O29" s="197"/>
      <c r="P29" s="197"/>
      <c r="Q29" s="197"/>
      <c r="R29" s="197"/>
      <c r="S29" s="197"/>
    </row>
    <row r="30" spans="1:19" customFormat="1" ht="14.4">
      <c r="A30" s="197"/>
      <c r="B30" s="197"/>
      <c r="C30" s="197"/>
      <c r="D30" s="197"/>
      <c r="E30" s="197"/>
      <c r="F30" s="197" t="s">
        <v>372</v>
      </c>
      <c r="G30" s="197"/>
      <c r="H30" s="197"/>
      <c r="I30" s="197" t="s">
        <v>373</v>
      </c>
      <c r="J30" s="197"/>
      <c r="K30" s="197"/>
      <c r="L30" s="197"/>
      <c r="M30" s="197"/>
      <c r="N30" s="197"/>
      <c r="O30" s="197"/>
      <c r="P30" s="197"/>
      <c r="Q30" s="197"/>
      <c r="R30" s="197"/>
      <c r="S30" s="197"/>
    </row>
    <row r="31" spans="1:19" customFormat="1" ht="14.4">
      <c r="A31" s="197"/>
      <c r="B31" s="197"/>
      <c r="C31" s="197"/>
      <c r="D31" s="197"/>
      <c r="E31" s="197"/>
      <c r="F31" s="197"/>
      <c r="G31" s="197"/>
      <c r="H31" s="197"/>
      <c r="I31" s="197" t="s">
        <v>374</v>
      </c>
      <c r="J31" s="197"/>
      <c r="K31" s="197"/>
      <c r="L31" s="197"/>
      <c r="M31" s="197"/>
      <c r="N31" s="197"/>
      <c r="O31" s="197"/>
      <c r="P31" s="197"/>
      <c r="Q31" s="197"/>
      <c r="R31" s="197"/>
      <c r="S31" s="197"/>
    </row>
    <row r="32" spans="1:19" customFormat="1" ht="14.4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</row>
    <row r="33" spans="1:19" customFormat="1" ht="14.4">
      <c r="A33" s="197"/>
      <c r="B33" s="197" t="s">
        <v>921</v>
      </c>
      <c r="C33" s="197"/>
      <c r="D33" s="197" t="s">
        <v>263</v>
      </c>
      <c r="E33" s="197" t="s">
        <v>375</v>
      </c>
      <c r="F33" s="197" t="s">
        <v>294</v>
      </c>
      <c r="G33" s="197" t="s">
        <v>295</v>
      </c>
      <c r="H33" s="197" t="s">
        <v>295</v>
      </c>
      <c r="I33" s="197" t="s">
        <v>296</v>
      </c>
      <c r="J33" s="197" t="s">
        <v>344</v>
      </c>
      <c r="K33" s="197" t="s">
        <v>298</v>
      </c>
      <c r="L33" s="197" t="s">
        <v>18</v>
      </c>
      <c r="M33" s="197" t="s">
        <v>345</v>
      </c>
      <c r="N33" s="196">
        <v>35877</v>
      </c>
      <c r="O33" s="196">
        <v>45007</v>
      </c>
      <c r="P33" s="197" t="s">
        <v>376</v>
      </c>
      <c r="Q33" s="197" t="s">
        <v>377</v>
      </c>
      <c r="R33" s="197" t="s">
        <v>302</v>
      </c>
      <c r="S33" s="197" t="s">
        <v>303</v>
      </c>
    </row>
    <row r="34" spans="1:19" customFormat="1" ht="14.4">
      <c r="A34" s="197"/>
      <c r="B34" s="197"/>
      <c r="C34" s="197"/>
      <c r="D34" s="197"/>
      <c r="E34" s="197" t="s">
        <v>378</v>
      </c>
      <c r="F34" s="197"/>
      <c r="G34" s="197"/>
      <c r="H34" s="197"/>
      <c r="I34" s="197" t="s">
        <v>379</v>
      </c>
      <c r="J34" s="197"/>
      <c r="K34" s="197" t="s">
        <v>306</v>
      </c>
      <c r="L34" s="197"/>
      <c r="M34" s="197"/>
      <c r="N34" s="197"/>
      <c r="O34" s="197"/>
      <c r="P34" s="197"/>
      <c r="Q34" s="197" t="s">
        <v>380</v>
      </c>
      <c r="R34" s="197"/>
      <c r="S34" s="197"/>
    </row>
    <row r="35" spans="1:19" customFormat="1" ht="14.4">
      <c r="A35" s="197"/>
      <c r="B35" s="197"/>
      <c r="C35" s="197"/>
      <c r="D35" s="197"/>
      <c r="E35" s="197" t="s">
        <v>381</v>
      </c>
      <c r="F35" s="197"/>
      <c r="G35" s="197"/>
      <c r="H35" s="197"/>
      <c r="I35" s="197" t="s">
        <v>350</v>
      </c>
      <c r="J35" s="197"/>
      <c r="K35" s="197" t="s">
        <v>308</v>
      </c>
      <c r="L35" s="197"/>
      <c r="M35" s="197"/>
      <c r="N35" s="197"/>
      <c r="O35" s="197"/>
      <c r="P35" s="197"/>
      <c r="Q35" s="197" t="s">
        <v>382</v>
      </c>
      <c r="R35" s="197"/>
      <c r="S35" s="197"/>
    </row>
    <row r="36" spans="1:19" customFormat="1" ht="14.4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 t="s">
        <v>383</v>
      </c>
      <c r="R36" s="197"/>
      <c r="S36" s="197"/>
    </row>
    <row r="37" spans="1:19" customFormat="1" ht="14.4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</row>
    <row r="38" spans="1:19" customFormat="1" ht="14.4">
      <c r="A38" s="197"/>
      <c r="B38" s="197" t="s">
        <v>921</v>
      </c>
      <c r="C38" s="197"/>
      <c r="D38" s="197" t="s">
        <v>263</v>
      </c>
      <c r="E38" s="197" t="s">
        <v>384</v>
      </c>
      <c r="F38" s="197" t="s">
        <v>294</v>
      </c>
      <c r="G38" s="197" t="s">
        <v>333</v>
      </c>
      <c r="H38" s="197" t="s">
        <v>385</v>
      </c>
      <c r="I38" s="197" t="s">
        <v>334</v>
      </c>
      <c r="J38" s="197" t="s">
        <v>335</v>
      </c>
      <c r="K38" s="197" t="s">
        <v>336</v>
      </c>
      <c r="L38" s="197" t="s">
        <v>18</v>
      </c>
      <c r="M38" s="197" t="s">
        <v>337</v>
      </c>
      <c r="N38" s="196">
        <v>35971</v>
      </c>
      <c r="O38" s="196">
        <v>45101</v>
      </c>
      <c r="P38" s="197" t="s">
        <v>386</v>
      </c>
      <c r="Q38" s="197" t="s">
        <v>387</v>
      </c>
      <c r="R38" s="197" t="s">
        <v>302</v>
      </c>
      <c r="S38" s="197" t="s">
        <v>303</v>
      </c>
    </row>
    <row r="39" spans="1:19" customFormat="1" ht="14.4">
      <c r="A39" s="197"/>
      <c r="B39" s="197"/>
      <c r="C39" s="197"/>
      <c r="D39" s="197"/>
      <c r="E39" s="197" t="s">
        <v>388</v>
      </c>
      <c r="F39" s="197"/>
      <c r="G39" s="197" t="s">
        <v>340</v>
      </c>
      <c r="H39" s="197" t="s">
        <v>340</v>
      </c>
      <c r="I39" s="197" t="s">
        <v>305</v>
      </c>
      <c r="J39" s="197" t="s">
        <v>341</v>
      </c>
      <c r="K39" s="197" t="s">
        <v>342</v>
      </c>
      <c r="L39" s="197"/>
      <c r="M39" s="197"/>
      <c r="N39" s="196"/>
      <c r="O39" s="196"/>
      <c r="P39" s="197"/>
      <c r="Q39" s="197" t="s">
        <v>389</v>
      </c>
      <c r="R39" s="197"/>
      <c r="S39" s="197"/>
    </row>
    <row r="40" spans="1:19" customFormat="1" ht="14.4">
      <c r="A40" s="197"/>
      <c r="B40" s="197"/>
      <c r="C40" s="197"/>
      <c r="D40" s="197"/>
      <c r="E40" s="197" t="s">
        <v>390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</row>
    <row r="41" spans="1:19" customFormat="1" ht="14.4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</row>
    <row r="42" spans="1:19" customFormat="1" ht="14.4">
      <c r="A42" s="197"/>
      <c r="B42" s="197" t="s">
        <v>921</v>
      </c>
      <c r="C42" s="197"/>
      <c r="D42" s="197" t="s">
        <v>391</v>
      </c>
      <c r="E42" s="197" t="s">
        <v>392</v>
      </c>
      <c r="F42" s="197" t="s">
        <v>294</v>
      </c>
      <c r="G42" s="197" t="s">
        <v>393</v>
      </c>
      <c r="H42" s="197" t="s">
        <v>394</v>
      </c>
      <c r="I42" s="197" t="s">
        <v>395</v>
      </c>
      <c r="J42" s="197" t="s">
        <v>396</v>
      </c>
      <c r="K42" s="197" t="s">
        <v>397</v>
      </c>
      <c r="L42" s="197" t="s">
        <v>398</v>
      </c>
      <c r="M42" s="197" t="s">
        <v>399</v>
      </c>
      <c r="N42" s="196">
        <v>32512</v>
      </c>
      <c r="O42" s="196">
        <v>41642</v>
      </c>
      <c r="P42" s="197">
        <v>505.71960000000001</v>
      </c>
      <c r="Q42" s="197" t="s">
        <v>400</v>
      </c>
      <c r="R42" s="197" t="s">
        <v>401</v>
      </c>
      <c r="S42" s="197" t="s">
        <v>402</v>
      </c>
    </row>
    <row r="43" spans="1:19" customFormat="1" ht="14.4">
      <c r="A43" s="197"/>
      <c r="B43" s="197"/>
      <c r="C43" s="197"/>
      <c r="D43" s="197"/>
      <c r="E43" s="197"/>
      <c r="F43" s="197"/>
      <c r="G43" s="197" t="s">
        <v>369</v>
      </c>
      <c r="H43" s="197"/>
      <c r="I43" s="197" t="s">
        <v>403</v>
      </c>
      <c r="J43" s="197" t="s">
        <v>404</v>
      </c>
      <c r="K43" s="197" t="s">
        <v>405</v>
      </c>
      <c r="L43" s="197"/>
      <c r="M43" s="197"/>
      <c r="N43" s="197"/>
      <c r="O43" s="197" t="s">
        <v>406</v>
      </c>
      <c r="P43" s="197"/>
      <c r="Q43" s="197"/>
      <c r="R43" s="197" t="s">
        <v>407</v>
      </c>
      <c r="S43" s="197"/>
    </row>
    <row r="44" spans="1:19" customFormat="1" ht="14.4">
      <c r="A44" s="197"/>
      <c r="B44" s="197"/>
      <c r="C44" s="197"/>
      <c r="D44" s="197"/>
      <c r="E44" s="197"/>
      <c r="F44" s="197"/>
      <c r="G44" s="197" t="s">
        <v>408</v>
      </c>
      <c r="H44" s="197"/>
      <c r="I44" s="197"/>
      <c r="J44" s="197" t="s">
        <v>341</v>
      </c>
      <c r="K44" s="197"/>
      <c r="L44" s="197"/>
      <c r="M44" s="197"/>
      <c r="N44" s="197"/>
      <c r="O44" s="197"/>
      <c r="P44" s="197"/>
      <c r="Q44" s="197"/>
      <c r="R44" s="197" t="s">
        <v>409</v>
      </c>
      <c r="S44" s="197"/>
    </row>
    <row r="45" spans="1:19" customFormat="1" ht="14.4">
      <c r="A45" s="197"/>
      <c r="B45" s="197"/>
      <c r="C45" s="197"/>
      <c r="D45" s="197"/>
      <c r="E45" s="197"/>
      <c r="F45" s="197"/>
      <c r="G45" s="197" t="s">
        <v>410</v>
      </c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</row>
    <row r="46" spans="1:19" customFormat="1" ht="14.4">
      <c r="A46" s="197"/>
      <c r="B46" s="197"/>
      <c r="C46" s="197"/>
      <c r="D46" s="197"/>
      <c r="E46" s="197"/>
      <c r="F46" s="197"/>
      <c r="G46" s="197" t="s">
        <v>411</v>
      </c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</row>
    <row r="47" spans="1:19" customFormat="1" ht="14.4">
      <c r="A47" s="197"/>
      <c r="B47" s="197"/>
      <c r="C47" s="197"/>
      <c r="D47" s="197"/>
      <c r="E47" s="197"/>
      <c r="F47" s="197"/>
      <c r="G47" s="197" t="s">
        <v>412</v>
      </c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</row>
    <row r="48" spans="1:19" customFormat="1" ht="14.4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</row>
    <row r="49" spans="1:19" customFormat="1" ht="14.4">
      <c r="A49" s="197"/>
      <c r="B49" s="197" t="s">
        <v>921</v>
      </c>
      <c r="C49" s="197"/>
      <c r="D49" s="197" t="s">
        <v>391</v>
      </c>
      <c r="E49" s="197" t="s">
        <v>413</v>
      </c>
      <c r="F49" s="197" t="s">
        <v>294</v>
      </c>
      <c r="G49" s="197" t="s">
        <v>414</v>
      </c>
      <c r="H49" s="197" t="s">
        <v>414</v>
      </c>
      <c r="I49" s="197" t="s">
        <v>415</v>
      </c>
      <c r="J49" s="197" t="s">
        <v>416</v>
      </c>
      <c r="K49" s="197" t="s">
        <v>417</v>
      </c>
      <c r="L49" s="197" t="s">
        <v>18</v>
      </c>
      <c r="M49" s="197" t="s">
        <v>418</v>
      </c>
      <c r="N49" s="196">
        <v>35754</v>
      </c>
      <c r="O49" s="196">
        <v>44884</v>
      </c>
      <c r="P49" s="197">
        <v>477</v>
      </c>
      <c r="Q49" s="197" t="s">
        <v>419</v>
      </c>
      <c r="R49" s="197" t="s">
        <v>302</v>
      </c>
      <c r="S49" s="197" t="s">
        <v>420</v>
      </c>
    </row>
    <row r="50" spans="1:19" customFormat="1" ht="14.4">
      <c r="A50" s="197"/>
      <c r="B50" s="197"/>
      <c r="C50" s="197"/>
      <c r="D50" s="197"/>
      <c r="E50" s="197" t="s">
        <v>421</v>
      </c>
      <c r="F50" s="197"/>
      <c r="G50" s="197" t="s">
        <v>422</v>
      </c>
      <c r="H50" s="197" t="s">
        <v>422</v>
      </c>
      <c r="I50" s="197" t="s">
        <v>423</v>
      </c>
      <c r="J50" s="197" t="s">
        <v>424</v>
      </c>
      <c r="K50" s="197" t="s">
        <v>425</v>
      </c>
      <c r="L50" s="197"/>
      <c r="M50" s="197"/>
      <c r="N50" s="197"/>
      <c r="O50" s="197"/>
      <c r="P50" s="197"/>
      <c r="Q50" s="197" t="s">
        <v>426</v>
      </c>
      <c r="R50" s="197"/>
      <c r="S50" s="197"/>
    </row>
    <row r="51" spans="1:19" customFormat="1" ht="14.4">
      <c r="A51" s="197"/>
      <c r="B51" s="197"/>
      <c r="C51" s="197"/>
      <c r="D51" s="197"/>
      <c r="E51" s="197"/>
      <c r="F51" s="197"/>
      <c r="G51" s="197"/>
      <c r="H51" s="197"/>
      <c r="I51" s="197"/>
      <c r="J51" s="197" t="s">
        <v>427</v>
      </c>
      <c r="K51" s="197"/>
      <c r="L51" s="197"/>
      <c r="M51" s="197"/>
      <c r="N51" s="197"/>
      <c r="O51" s="197"/>
      <c r="P51" s="197"/>
      <c r="Q51" s="197"/>
      <c r="R51" s="197"/>
      <c r="S51" s="197"/>
    </row>
    <row r="52" spans="1:19" customFormat="1" ht="14.4">
      <c r="A52" s="197"/>
      <c r="B52" s="197"/>
      <c r="C52" s="197"/>
      <c r="D52" s="197"/>
      <c r="E52" s="197"/>
      <c r="F52" s="197"/>
      <c r="G52" s="197"/>
      <c r="H52" s="197"/>
      <c r="I52" s="197" t="s">
        <v>428</v>
      </c>
      <c r="J52" s="197"/>
      <c r="K52" s="197"/>
      <c r="L52" s="197"/>
      <c r="M52" s="197"/>
      <c r="N52" s="197"/>
      <c r="O52" s="197"/>
      <c r="P52" s="197"/>
      <c r="Q52" s="197"/>
      <c r="R52" s="197"/>
      <c r="S52" s="197"/>
    </row>
    <row r="53" spans="1:19" customFormat="1" ht="14.4">
      <c r="A53" s="197"/>
      <c r="B53" s="197"/>
      <c r="C53" s="197"/>
      <c r="D53" s="197"/>
      <c r="E53" s="197"/>
      <c r="F53" s="197"/>
      <c r="G53" s="197"/>
      <c r="H53" s="197"/>
      <c r="I53" s="197" t="s">
        <v>429</v>
      </c>
      <c r="J53" s="197"/>
      <c r="K53" s="197"/>
      <c r="L53" s="197"/>
      <c r="M53" s="197"/>
      <c r="N53" s="197"/>
      <c r="O53" s="197"/>
      <c r="P53" s="197"/>
      <c r="Q53" s="197"/>
      <c r="R53" s="197"/>
      <c r="S53" s="197"/>
    </row>
    <row r="54" spans="1:19" customFormat="1" ht="14.4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</row>
    <row r="55" spans="1:19" customFormat="1" ht="14.4">
      <c r="A55" s="197"/>
      <c r="B55" s="197" t="s">
        <v>921</v>
      </c>
      <c r="C55" s="197"/>
      <c r="D55" s="197" t="s">
        <v>391</v>
      </c>
      <c r="E55" s="197" t="s">
        <v>430</v>
      </c>
      <c r="F55" s="197" t="s">
        <v>431</v>
      </c>
      <c r="G55" s="197" t="s">
        <v>394</v>
      </c>
      <c r="H55" s="197" t="s">
        <v>394</v>
      </c>
      <c r="I55" s="197" t="s">
        <v>432</v>
      </c>
      <c r="J55" s="197" t="s">
        <v>404</v>
      </c>
      <c r="K55" s="197" t="s">
        <v>397</v>
      </c>
      <c r="L55" s="197" t="s">
        <v>18</v>
      </c>
      <c r="M55" s="197" t="s">
        <v>433</v>
      </c>
      <c r="N55" s="196">
        <v>35769</v>
      </c>
      <c r="O55" s="196">
        <v>44899</v>
      </c>
      <c r="P55" s="197" t="s">
        <v>434</v>
      </c>
      <c r="Q55" s="197" t="s">
        <v>435</v>
      </c>
      <c r="R55" s="197" t="s">
        <v>302</v>
      </c>
      <c r="S55" s="197" t="s">
        <v>436</v>
      </c>
    </row>
    <row r="56" spans="1:19" customFormat="1" ht="14.4">
      <c r="A56" s="197"/>
      <c r="B56" s="197"/>
      <c r="C56" s="197"/>
      <c r="D56" s="197"/>
      <c r="E56" s="197" t="s">
        <v>437</v>
      </c>
      <c r="F56" s="197" t="s">
        <v>438</v>
      </c>
      <c r="G56" s="197"/>
      <c r="H56" s="197"/>
      <c r="I56" s="197" t="s">
        <v>403</v>
      </c>
      <c r="J56" s="197" t="s">
        <v>341</v>
      </c>
      <c r="K56" s="197" t="s">
        <v>439</v>
      </c>
      <c r="L56" s="197"/>
      <c r="M56" s="197"/>
      <c r="N56" s="197"/>
      <c r="O56" s="197"/>
      <c r="P56" s="197"/>
      <c r="Q56" s="197" t="s">
        <v>440</v>
      </c>
      <c r="R56" s="197"/>
      <c r="S56" s="197"/>
    </row>
    <row r="57" spans="1:19" customFormat="1" ht="14.4">
      <c r="A57" s="197"/>
      <c r="B57" s="197"/>
      <c r="C57" s="197"/>
      <c r="D57" s="197"/>
      <c r="E57" s="197" t="s">
        <v>441</v>
      </c>
      <c r="F57" s="197"/>
      <c r="G57" s="197"/>
      <c r="H57" s="197"/>
      <c r="I57" s="197" t="s">
        <v>442</v>
      </c>
      <c r="J57" s="197"/>
      <c r="K57" s="197" t="s">
        <v>443</v>
      </c>
      <c r="L57" s="197"/>
      <c r="M57" s="197"/>
      <c r="N57" s="197"/>
      <c r="O57" s="197"/>
      <c r="P57" s="197"/>
      <c r="Q57" s="197" t="s">
        <v>444</v>
      </c>
      <c r="R57" s="197"/>
      <c r="S57" s="197"/>
    </row>
    <row r="58" spans="1:19" customFormat="1" ht="14.4">
      <c r="A58" s="197"/>
      <c r="B58" s="197"/>
      <c r="C58" s="197"/>
      <c r="D58" s="197"/>
      <c r="E58" s="197"/>
      <c r="F58" s="197"/>
      <c r="G58" s="197"/>
      <c r="H58" s="197"/>
      <c r="I58" s="197" t="s">
        <v>445</v>
      </c>
      <c r="J58" s="197"/>
      <c r="K58" s="197" t="s">
        <v>446</v>
      </c>
      <c r="L58" s="197"/>
      <c r="M58" s="197"/>
      <c r="N58" s="197"/>
      <c r="O58" s="197"/>
      <c r="P58" s="197"/>
      <c r="Q58" s="197" t="s">
        <v>238</v>
      </c>
      <c r="R58" s="197"/>
      <c r="S58" s="197"/>
    </row>
    <row r="59" spans="1:19" customFormat="1" ht="14.4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 t="s">
        <v>447</v>
      </c>
      <c r="L59" s="197"/>
      <c r="M59" s="197"/>
      <c r="N59" s="197"/>
      <c r="O59" s="197"/>
      <c r="P59" s="197"/>
      <c r="Q59" s="197"/>
      <c r="R59" s="197"/>
      <c r="S59" s="197"/>
    </row>
    <row r="60" spans="1:19" customFormat="1" ht="14.4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</row>
    <row r="61" spans="1:19" customFormat="1" ht="14.4">
      <c r="A61" s="197"/>
      <c r="B61" s="197" t="s">
        <v>921</v>
      </c>
      <c r="C61" s="197"/>
      <c r="D61" s="197" t="s">
        <v>391</v>
      </c>
      <c r="E61" s="197" t="s">
        <v>392</v>
      </c>
      <c r="F61" s="197" t="s">
        <v>294</v>
      </c>
      <c r="G61" s="197" t="s">
        <v>448</v>
      </c>
      <c r="H61" s="197" t="s">
        <v>448</v>
      </c>
      <c r="I61" s="197" t="s">
        <v>415</v>
      </c>
      <c r="J61" s="197" t="s">
        <v>449</v>
      </c>
      <c r="K61" s="197" t="s">
        <v>417</v>
      </c>
      <c r="L61" s="197" t="s">
        <v>18</v>
      </c>
      <c r="M61" s="197" t="s">
        <v>450</v>
      </c>
      <c r="N61" s="196">
        <v>35941</v>
      </c>
      <c r="O61" s="196">
        <v>45071</v>
      </c>
      <c r="P61" s="197">
        <v>806.57190000000003</v>
      </c>
      <c r="Q61" s="197" t="s">
        <v>451</v>
      </c>
      <c r="R61" s="197" t="s">
        <v>302</v>
      </c>
      <c r="S61" s="197" t="s">
        <v>420</v>
      </c>
    </row>
    <row r="62" spans="1:19" customFormat="1" ht="14.4">
      <c r="A62" s="197"/>
      <c r="B62" s="197"/>
      <c r="C62" s="197"/>
      <c r="D62" s="197"/>
      <c r="E62" s="197"/>
      <c r="F62" s="197"/>
      <c r="G62" s="197" t="s">
        <v>422</v>
      </c>
      <c r="H62" s="197" t="s">
        <v>422</v>
      </c>
      <c r="I62" s="197" t="s">
        <v>423</v>
      </c>
      <c r="J62" s="197" t="s">
        <v>424</v>
      </c>
      <c r="K62" s="197" t="s">
        <v>425</v>
      </c>
      <c r="L62" s="197"/>
      <c r="M62" s="197"/>
      <c r="N62" s="197"/>
      <c r="O62" s="197"/>
      <c r="P62" s="197"/>
      <c r="Q62" s="197"/>
      <c r="R62" s="197"/>
      <c r="S62" s="197"/>
    </row>
    <row r="63" spans="1:19" customFormat="1" ht="14.4">
      <c r="A63" s="197"/>
      <c r="B63" s="197"/>
      <c r="C63" s="197"/>
      <c r="D63" s="197"/>
      <c r="E63" s="197"/>
      <c r="F63" s="197"/>
      <c r="G63" s="197"/>
      <c r="H63" s="197"/>
      <c r="I63" s="197"/>
      <c r="J63" s="197" t="s">
        <v>427</v>
      </c>
      <c r="K63" s="197" t="s">
        <v>452</v>
      </c>
      <c r="L63" s="197"/>
      <c r="M63" s="197"/>
      <c r="N63" s="197"/>
      <c r="O63" s="197"/>
      <c r="P63" s="197"/>
      <c r="Q63" s="197"/>
      <c r="R63" s="197"/>
      <c r="S63" s="197"/>
    </row>
    <row r="64" spans="1:19" customFormat="1" ht="14.4">
      <c r="A64" s="197"/>
      <c r="B64" s="197"/>
      <c r="C64" s="197"/>
      <c r="D64" s="197"/>
      <c r="E64" s="197"/>
      <c r="F64" s="197"/>
      <c r="G64" s="197"/>
      <c r="H64" s="197"/>
      <c r="I64" s="197" t="s">
        <v>428</v>
      </c>
      <c r="J64" s="197"/>
      <c r="K64" s="197"/>
      <c r="L64" s="197"/>
      <c r="M64" s="197"/>
      <c r="N64" s="197"/>
      <c r="O64" s="197"/>
      <c r="P64" s="197"/>
      <c r="Q64" s="197"/>
      <c r="R64" s="197"/>
      <c r="S64" s="197"/>
    </row>
    <row r="65" spans="1:19" customFormat="1" ht="14.4">
      <c r="A65" s="197"/>
      <c r="B65" s="197"/>
      <c r="C65" s="197"/>
      <c r="D65" s="197"/>
      <c r="E65" s="197"/>
      <c r="F65" s="197"/>
      <c r="G65" s="197"/>
      <c r="H65" s="197"/>
      <c r="I65" s="197" t="s">
        <v>429</v>
      </c>
      <c r="J65" s="197"/>
      <c r="K65" s="197"/>
      <c r="L65" s="197"/>
      <c r="M65" s="197"/>
      <c r="N65" s="197"/>
      <c r="O65" s="197"/>
      <c r="P65" s="197"/>
      <c r="Q65" s="197"/>
      <c r="R65" s="197"/>
      <c r="S65" s="197"/>
    </row>
    <row r="66" spans="1:19" customFormat="1" ht="14.4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</row>
    <row r="67" spans="1:19" customFormat="1" ht="14.4">
      <c r="A67" s="197"/>
      <c r="B67" s="197" t="s">
        <v>921</v>
      </c>
      <c r="C67" s="197"/>
      <c r="D67" s="197" t="s">
        <v>391</v>
      </c>
      <c r="E67" s="197" t="s">
        <v>453</v>
      </c>
      <c r="F67" s="197" t="s">
        <v>454</v>
      </c>
      <c r="G67" s="197" t="s">
        <v>455</v>
      </c>
      <c r="H67" s="197" t="s">
        <v>456</v>
      </c>
      <c r="I67" s="197" t="s">
        <v>457</v>
      </c>
      <c r="J67" s="197" t="s">
        <v>458</v>
      </c>
      <c r="K67" s="197" t="s">
        <v>459</v>
      </c>
      <c r="L67" s="197" t="s">
        <v>18</v>
      </c>
      <c r="M67" s="197" t="s">
        <v>460</v>
      </c>
      <c r="N67" s="196">
        <v>35963</v>
      </c>
      <c r="O67" s="196">
        <v>45093</v>
      </c>
      <c r="P67" s="197" t="s">
        <v>461</v>
      </c>
      <c r="Q67" s="197" t="s">
        <v>462</v>
      </c>
      <c r="R67" s="197" t="s">
        <v>463</v>
      </c>
      <c r="S67" s="197" t="s">
        <v>464</v>
      </c>
    </row>
    <row r="68" spans="1:19" customFormat="1" ht="14.4">
      <c r="A68" s="197"/>
      <c r="B68" s="197"/>
      <c r="C68" s="197"/>
      <c r="D68" s="197"/>
      <c r="E68" s="197" t="s">
        <v>465</v>
      </c>
      <c r="F68" s="197" t="s">
        <v>438</v>
      </c>
      <c r="G68" s="197" t="s">
        <v>369</v>
      </c>
      <c r="H68" s="197" t="s">
        <v>369</v>
      </c>
      <c r="I68" s="197" t="s">
        <v>305</v>
      </c>
      <c r="J68" s="197" t="s">
        <v>466</v>
      </c>
      <c r="K68" s="197" t="s">
        <v>467</v>
      </c>
      <c r="L68" s="197"/>
      <c r="M68" s="197"/>
      <c r="N68" s="197"/>
      <c r="O68" s="197"/>
      <c r="P68" s="197"/>
      <c r="Q68" s="197" t="s">
        <v>468</v>
      </c>
      <c r="R68" s="197" t="s">
        <v>469</v>
      </c>
      <c r="S68" s="197"/>
    </row>
    <row r="69" spans="1:19" customFormat="1" ht="14.4">
      <c r="A69" s="197"/>
      <c r="B69" s="197"/>
      <c r="C69" s="197"/>
      <c r="D69" s="197"/>
      <c r="E69" s="197"/>
      <c r="F69" s="197"/>
      <c r="G69" s="197"/>
      <c r="H69" s="197"/>
      <c r="I69" s="197"/>
      <c r="J69" s="197" t="s">
        <v>470</v>
      </c>
      <c r="K69" s="197"/>
      <c r="L69" s="197"/>
      <c r="M69" s="197"/>
      <c r="N69" s="197"/>
      <c r="O69" s="197"/>
      <c r="P69" s="197"/>
      <c r="Q69" s="197" t="s">
        <v>471</v>
      </c>
      <c r="R69" s="197" t="s">
        <v>472</v>
      </c>
      <c r="S69" s="197"/>
    </row>
    <row r="70" spans="1:19" customFormat="1" ht="14.4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 t="s">
        <v>473</v>
      </c>
      <c r="S70" s="197"/>
    </row>
    <row r="71" spans="1:19" customFormat="1" ht="14.4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 t="s">
        <v>474</v>
      </c>
      <c r="S71" s="197"/>
    </row>
    <row r="72" spans="1:19" customFormat="1" ht="14.4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</row>
    <row r="73" spans="1:19" customFormat="1" ht="14.4" customHeight="1">
      <c r="A73" s="197"/>
      <c r="B73" s="197" t="s">
        <v>921</v>
      </c>
      <c r="C73" s="197"/>
      <c r="D73" s="197" t="s">
        <v>391</v>
      </c>
      <c r="E73" s="197" t="s">
        <v>475</v>
      </c>
      <c r="F73" s="197" t="s">
        <v>476</v>
      </c>
      <c r="G73" s="197" t="s">
        <v>477</v>
      </c>
      <c r="H73" s="197" t="s">
        <v>477</v>
      </c>
      <c r="I73" s="194" t="s">
        <v>478</v>
      </c>
      <c r="J73" s="197" t="s">
        <v>479</v>
      </c>
      <c r="K73" s="197" t="s">
        <v>480</v>
      </c>
      <c r="L73" s="197" t="s">
        <v>18</v>
      </c>
      <c r="M73" s="197" t="s">
        <v>481</v>
      </c>
      <c r="N73" s="196">
        <v>38566</v>
      </c>
      <c r="O73" s="196">
        <v>47696</v>
      </c>
      <c r="P73" s="197" t="s">
        <v>482</v>
      </c>
      <c r="Q73" s="197" t="s">
        <v>483</v>
      </c>
      <c r="R73" s="197" t="s">
        <v>302</v>
      </c>
      <c r="S73" s="197" t="s">
        <v>484</v>
      </c>
    </row>
    <row r="74" spans="1:19" customFormat="1" ht="14.4">
      <c r="A74" s="197"/>
      <c r="B74" s="197"/>
      <c r="C74" s="197"/>
      <c r="D74" s="197"/>
      <c r="E74" s="197" t="s">
        <v>430</v>
      </c>
      <c r="F74" s="197"/>
      <c r="G74" s="197" t="s">
        <v>485</v>
      </c>
      <c r="H74" s="197"/>
      <c r="I74" s="194" t="s">
        <v>486</v>
      </c>
      <c r="J74" s="197" t="s">
        <v>487</v>
      </c>
      <c r="K74" s="197" t="s">
        <v>488</v>
      </c>
      <c r="L74" s="197"/>
      <c r="M74" s="197"/>
      <c r="N74" s="197"/>
      <c r="O74" s="197"/>
      <c r="P74" s="197"/>
      <c r="Q74" s="197" t="s">
        <v>489</v>
      </c>
      <c r="R74" s="197"/>
      <c r="S74" s="197"/>
    </row>
    <row r="75" spans="1:19" customFormat="1" ht="14.4">
      <c r="A75" s="197"/>
      <c r="B75" s="197"/>
      <c r="C75" s="197"/>
      <c r="D75" s="197"/>
      <c r="E75" s="197" t="s">
        <v>421</v>
      </c>
      <c r="F75" s="197"/>
      <c r="G75" s="197" t="s">
        <v>490</v>
      </c>
      <c r="H75" s="197"/>
      <c r="I75" s="194" t="s">
        <v>491</v>
      </c>
      <c r="J75" s="197" t="s">
        <v>492</v>
      </c>
      <c r="K75" s="197" t="s">
        <v>493</v>
      </c>
      <c r="L75" s="197"/>
      <c r="M75" s="197"/>
      <c r="N75" s="197"/>
      <c r="O75" s="197"/>
      <c r="P75" s="197"/>
      <c r="Q75" s="197" t="s">
        <v>494</v>
      </c>
      <c r="R75" s="197"/>
      <c r="S75" s="197"/>
    </row>
    <row r="76" spans="1:19" customFormat="1" ht="14.4">
      <c r="A76" s="197"/>
      <c r="B76" s="197"/>
      <c r="C76" s="197"/>
      <c r="D76" s="197"/>
      <c r="E76" s="197"/>
      <c r="F76" s="197"/>
      <c r="G76" s="197" t="s">
        <v>495</v>
      </c>
      <c r="H76" s="197"/>
      <c r="I76" s="194" t="s">
        <v>496</v>
      </c>
      <c r="J76" s="197"/>
      <c r="K76" s="197">
        <v>8124251</v>
      </c>
      <c r="L76" s="197"/>
      <c r="M76" s="197"/>
      <c r="N76" s="197"/>
      <c r="O76" s="197"/>
      <c r="P76" s="197"/>
      <c r="Q76" s="197"/>
      <c r="R76" s="197"/>
      <c r="S76" s="197"/>
    </row>
    <row r="77" spans="1:19" customFormat="1" ht="14.4">
      <c r="A77" s="197"/>
      <c r="B77" s="197"/>
      <c r="C77" s="197"/>
      <c r="D77" s="197"/>
      <c r="E77" s="197"/>
      <c r="F77" s="197"/>
      <c r="G77" s="197" t="s">
        <v>497</v>
      </c>
      <c r="H77" s="197"/>
      <c r="I77" s="194"/>
      <c r="J77" s="197"/>
      <c r="K77" s="197" t="s">
        <v>498</v>
      </c>
      <c r="L77" s="197"/>
      <c r="M77" s="197"/>
      <c r="N77" s="197"/>
      <c r="O77" s="197"/>
      <c r="P77" s="197"/>
      <c r="Q77" s="197"/>
      <c r="R77" s="197"/>
      <c r="S77" s="197"/>
    </row>
    <row r="78" spans="1:19" customFormat="1" ht="14.4">
      <c r="A78" s="197"/>
      <c r="B78" s="197"/>
      <c r="C78" s="197"/>
      <c r="D78" s="197"/>
      <c r="E78" s="197"/>
      <c r="F78" s="197"/>
      <c r="G78" s="197" t="s">
        <v>477</v>
      </c>
      <c r="H78" s="197"/>
      <c r="I78" s="194" t="s">
        <v>499</v>
      </c>
      <c r="J78" s="197"/>
      <c r="K78" s="197"/>
      <c r="L78" s="197"/>
      <c r="M78" s="197"/>
      <c r="N78" s="197"/>
      <c r="O78" s="197"/>
      <c r="P78" s="197"/>
      <c r="Q78" s="197"/>
      <c r="R78" s="197"/>
      <c r="S78" s="197"/>
    </row>
    <row r="79" spans="1:19" customFormat="1" ht="14.4">
      <c r="A79" s="197"/>
      <c r="B79" s="197"/>
      <c r="C79" s="197"/>
      <c r="D79" s="197"/>
      <c r="E79" s="197"/>
      <c r="F79" s="197"/>
      <c r="G79" s="197" t="s">
        <v>500</v>
      </c>
      <c r="H79" s="197"/>
      <c r="I79" s="194"/>
      <c r="J79" s="197"/>
      <c r="K79" s="194" t="s">
        <v>499</v>
      </c>
      <c r="L79" s="197"/>
      <c r="M79" s="197"/>
      <c r="N79" s="197"/>
      <c r="O79" s="197"/>
      <c r="P79" s="197"/>
      <c r="Q79" s="197"/>
      <c r="R79" s="197"/>
      <c r="S79" s="197"/>
    </row>
    <row r="80" spans="1:19" customFormat="1" ht="14.4">
      <c r="A80" s="197"/>
      <c r="B80" s="197"/>
      <c r="C80" s="197"/>
      <c r="D80" s="197"/>
      <c r="E80" s="197"/>
      <c r="F80" s="197"/>
      <c r="G80" s="197" t="s">
        <v>501</v>
      </c>
      <c r="H80" s="197"/>
      <c r="I80" s="194"/>
      <c r="J80" s="197"/>
      <c r="K80" s="197" t="s">
        <v>502</v>
      </c>
      <c r="L80" s="197"/>
      <c r="M80" s="197"/>
      <c r="N80" s="197"/>
      <c r="O80" s="197"/>
      <c r="P80" s="197"/>
      <c r="Q80" s="197"/>
      <c r="R80" s="197"/>
      <c r="S80" s="197"/>
    </row>
    <row r="81" spans="1:19" customFormat="1" ht="14.4">
      <c r="A81" s="197"/>
      <c r="B81" s="197"/>
      <c r="C81" s="197"/>
      <c r="D81" s="197"/>
      <c r="E81" s="197"/>
      <c r="F81" s="197"/>
      <c r="G81" s="197" t="s">
        <v>503</v>
      </c>
      <c r="H81" s="197"/>
      <c r="I81" s="194"/>
      <c r="J81" s="197"/>
      <c r="K81" s="197"/>
      <c r="L81" s="197"/>
      <c r="M81" s="197"/>
      <c r="N81" s="197"/>
      <c r="O81" s="197"/>
      <c r="P81" s="197"/>
      <c r="Q81" s="197"/>
      <c r="R81" s="197"/>
      <c r="S81" s="197"/>
    </row>
    <row r="82" spans="1:19" customFormat="1" ht="14.4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</row>
    <row r="83" spans="1:19" customFormat="1" ht="14.4">
      <c r="A83" s="193"/>
      <c r="B83" s="197" t="s">
        <v>921</v>
      </c>
      <c r="C83" s="193"/>
      <c r="D83" s="193" t="s">
        <v>391</v>
      </c>
      <c r="E83" s="193" t="s">
        <v>504</v>
      </c>
      <c r="F83" s="193" t="s">
        <v>505</v>
      </c>
      <c r="G83" s="193" t="s">
        <v>506</v>
      </c>
      <c r="H83" s="193" t="s">
        <v>507</v>
      </c>
      <c r="I83" s="193" t="s">
        <v>508</v>
      </c>
      <c r="J83" s="193" t="s">
        <v>509</v>
      </c>
      <c r="K83" s="193" t="s">
        <v>510</v>
      </c>
      <c r="L83" s="193" t="s">
        <v>19</v>
      </c>
      <c r="M83" s="193" t="s">
        <v>511</v>
      </c>
      <c r="N83" s="192">
        <v>42200</v>
      </c>
      <c r="O83" s="192">
        <v>42226</v>
      </c>
      <c r="P83" s="193" t="s">
        <v>512</v>
      </c>
      <c r="Q83" s="193" t="s">
        <v>513</v>
      </c>
      <c r="R83" s="193" t="s">
        <v>302</v>
      </c>
      <c r="S83" s="193" t="s">
        <v>514</v>
      </c>
    </row>
    <row r="84" spans="1:19" customFormat="1" ht="14.4">
      <c r="A84" s="193"/>
      <c r="B84" s="193"/>
      <c r="C84" s="193"/>
      <c r="D84" s="193"/>
      <c r="E84" s="193" t="s">
        <v>515</v>
      </c>
      <c r="F84" s="193" t="s">
        <v>516</v>
      </c>
      <c r="G84" s="193" t="s">
        <v>517</v>
      </c>
      <c r="H84" s="193" t="s">
        <v>412</v>
      </c>
      <c r="I84" s="193" t="s">
        <v>305</v>
      </c>
      <c r="J84" s="193" t="s">
        <v>518</v>
      </c>
      <c r="K84" s="193" t="s">
        <v>519</v>
      </c>
      <c r="L84" s="193"/>
      <c r="M84" s="193" t="s">
        <v>520</v>
      </c>
      <c r="N84" s="193"/>
      <c r="O84" s="193"/>
      <c r="P84" s="193"/>
      <c r="Q84" s="193" t="s">
        <v>521</v>
      </c>
      <c r="R84" s="193"/>
      <c r="S84" s="193"/>
    </row>
    <row r="85" spans="1:19" customFormat="1" ht="14.4">
      <c r="A85" s="193"/>
      <c r="B85" s="193"/>
      <c r="C85" s="193"/>
      <c r="D85" s="193"/>
      <c r="E85" s="193" t="s">
        <v>522</v>
      </c>
      <c r="F85" s="193"/>
      <c r="G85" s="193"/>
      <c r="H85" s="193"/>
      <c r="I85" s="193"/>
      <c r="J85" s="193" t="s">
        <v>523</v>
      </c>
      <c r="K85" s="193"/>
      <c r="L85" s="193"/>
      <c r="M85" s="193"/>
      <c r="N85" s="193"/>
      <c r="O85" s="193"/>
      <c r="P85" s="193"/>
      <c r="Q85" s="193" t="s">
        <v>524</v>
      </c>
      <c r="R85" s="193"/>
      <c r="S85" s="193"/>
    </row>
    <row r="86" spans="1:19" customFormat="1" ht="14.4">
      <c r="A86" s="193"/>
      <c r="B86" s="193"/>
      <c r="C86" s="193"/>
      <c r="D86" s="193"/>
      <c r="E86" s="193"/>
      <c r="F86" s="193"/>
      <c r="G86" s="193"/>
      <c r="H86" s="193"/>
      <c r="I86" s="193"/>
      <c r="J86" s="193" t="s">
        <v>525</v>
      </c>
      <c r="K86" s="193"/>
      <c r="L86" s="193"/>
      <c r="M86" s="193"/>
      <c r="N86" s="193"/>
      <c r="O86" s="193"/>
      <c r="P86" s="193"/>
      <c r="Q86" s="193" t="s">
        <v>526</v>
      </c>
      <c r="R86" s="193"/>
      <c r="S86" s="193"/>
    </row>
    <row r="87" spans="1:19" customFormat="1" ht="14.4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 t="s">
        <v>527</v>
      </c>
      <c r="R87" s="193"/>
      <c r="S87" s="193"/>
    </row>
    <row r="88" spans="1:19" customFormat="1" ht="14.4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 t="s">
        <v>528</v>
      </c>
      <c r="R88" s="193"/>
      <c r="S88" s="193"/>
    </row>
    <row r="89" spans="1:19" customFormat="1" ht="14.4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 t="s">
        <v>529</v>
      </c>
      <c r="R89" s="193"/>
      <c r="S89" s="193"/>
    </row>
    <row r="90" spans="1:19" customFormat="1" ht="14.4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</row>
    <row r="91" spans="1:19" s="259" customFormat="1" ht="14.4">
      <c r="A91" s="193"/>
      <c r="B91" s="197" t="s">
        <v>921</v>
      </c>
      <c r="C91" s="193"/>
      <c r="D91" s="193" t="s">
        <v>391</v>
      </c>
      <c r="E91" s="193" t="s">
        <v>530</v>
      </c>
      <c r="F91" s="193" t="s">
        <v>531</v>
      </c>
      <c r="G91" s="193" t="s">
        <v>532</v>
      </c>
      <c r="H91" s="193" t="s">
        <v>532</v>
      </c>
      <c r="I91" s="193" t="s">
        <v>533</v>
      </c>
      <c r="J91" s="193" t="s">
        <v>534</v>
      </c>
      <c r="K91" s="193" t="s">
        <v>535</v>
      </c>
      <c r="L91" s="193" t="s">
        <v>19</v>
      </c>
      <c r="M91" s="193" t="s">
        <v>536</v>
      </c>
      <c r="N91" s="192">
        <v>41155</v>
      </c>
      <c r="O91" s="192">
        <v>41884</v>
      </c>
      <c r="P91" s="258">
        <v>18404.726900000001</v>
      </c>
      <c r="Q91" s="193" t="s">
        <v>537</v>
      </c>
      <c r="R91" s="193" t="s">
        <v>302</v>
      </c>
      <c r="S91" s="193" t="s">
        <v>538</v>
      </c>
    </row>
    <row r="92" spans="1:19" s="259" customFormat="1" ht="14.4">
      <c r="A92" s="193"/>
      <c r="B92" s="193"/>
      <c r="C92" s="193"/>
      <c r="D92" s="193"/>
      <c r="E92" s="193" t="s">
        <v>539</v>
      </c>
      <c r="F92" s="193" t="s">
        <v>540</v>
      </c>
      <c r="G92" s="193" t="s">
        <v>541</v>
      </c>
      <c r="H92" s="193" t="s">
        <v>541</v>
      </c>
      <c r="I92" s="193" t="s">
        <v>542</v>
      </c>
      <c r="J92" s="193" t="s">
        <v>543</v>
      </c>
      <c r="K92" s="193" t="s">
        <v>544</v>
      </c>
      <c r="L92" s="193"/>
      <c r="M92" s="193"/>
      <c r="N92" s="193"/>
      <c r="O92" s="193" t="s">
        <v>545</v>
      </c>
      <c r="P92" s="291" t="s">
        <v>546</v>
      </c>
      <c r="Q92" s="193" t="s">
        <v>547</v>
      </c>
      <c r="R92" s="193"/>
      <c r="S92" s="193"/>
    </row>
    <row r="93" spans="1:19" s="259" customFormat="1" ht="14.4">
      <c r="A93" s="193"/>
      <c r="B93" s="193"/>
      <c r="C93" s="193"/>
      <c r="D93" s="193"/>
      <c r="E93" s="193" t="s">
        <v>548</v>
      </c>
      <c r="F93" s="193" t="s">
        <v>549</v>
      </c>
      <c r="G93" s="193" t="s">
        <v>550</v>
      </c>
      <c r="H93" s="193"/>
      <c r="I93" s="193" t="s">
        <v>551</v>
      </c>
      <c r="J93" s="193" t="s">
        <v>552</v>
      </c>
      <c r="K93" s="193" t="s">
        <v>553</v>
      </c>
      <c r="L93" s="193"/>
      <c r="M93" s="193"/>
      <c r="N93" s="193"/>
      <c r="O93" s="193"/>
      <c r="P93" s="291"/>
      <c r="Q93" s="193" t="s">
        <v>554</v>
      </c>
      <c r="R93" s="193"/>
      <c r="S93" s="193"/>
    </row>
    <row r="94" spans="1:19" s="259" customFormat="1" ht="14.4">
      <c r="A94" s="193"/>
      <c r="B94" s="193"/>
      <c r="C94" s="193"/>
      <c r="D94" s="193"/>
      <c r="E94" s="193" t="s">
        <v>555</v>
      </c>
      <c r="F94" s="193"/>
      <c r="G94" s="193" t="s">
        <v>556</v>
      </c>
      <c r="H94" s="193"/>
      <c r="I94" s="193"/>
      <c r="J94" s="193"/>
      <c r="K94" s="193"/>
      <c r="L94" s="193"/>
      <c r="M94" s="193"/>
      <c r="N94" s="193"/>
      <c r="O94" s="193"/>
      <c r="P94" s="293" t="s">
        <v>557</v>
      </c>
      <c r="Q94" s="193" t="s">
        <v>558</v>
      </c>
      <c r="R94" s="193"/>
      <c r="S94" s="193"/>
    </row>
    <row r="95" spans="1:19" s="259" customFormat="1" ht="14.4">
      <c r="A95" s="193"/>
      <c r="B95" s="193"/>
      <c r="C95" s="193"/>
      <c r="D95" s="193"/>
      <c r="E95" s="193" t="s">
        <v>559</v>
      </c>
      <c r="F95" s="193"/>
      <c r="G95" s="193" t="s">
        <v>560</v>
      </c>
      <c r="H95" s="193"/>
      <c r="I95" s="193"/>
      <c r="J95" s="193"/>
      <c r="K95" s="193" t="s">
        <v>561</v>
      </c>
      <c r="L95" s="193"/>
      <c r="M95" s="193"/>
      <c r="N95" s="193"/>
      <c r="O95" s="193"/>
      <c r="P95" s="293"/>
      <c r="Q95" s="193"/>
      <c r="R95" s="193"/>
      <c r="S95" s="193"/>
    </row>
    <row r="96" spans="1:19" s="259" customFormat="1" ht="14.4">
      <c r="A96" s="193"/>
      <c r="B96" s="193"/>
      <c r="C96" s="193"/>
      <c r="D96" s="193"/>
      <c r="E96" s="193" t="s">
        <v>562</v>
      </c>
      <c r="F96" s="193"/>
      <c r="G96" s="193" t="s">
        <v>563</v>
      </c>
      <c r="H96" s="193"/>
      <c r="I96" s="193"/>
      <c r="J96" s="193"/>
      <c r="K96" s="193" t="s">
        <v>564</v>
      </c>
      <c r="L96" s="193"/>
      <c r="M96" s="193"/>
      <c r="N96" s="193"/>
      <c r="O96" s="193"/>
      <c r="P96" s="193" t="s">
        <v>565</v>
      </c>
      <c r="Q96" s="193"/>
      <c r="R96" s="193"/>
      <c r="S96" s="193"/>
    </row>
    <row r="97" spans="1:19" s="259" customFormat="1" ht="14.4">
      <c r="A97" s="193"/>
      <c r="B97" s="193"/>
      <c r="C97" s="193"/>
      <c r="D97" s="193"/>
      <c r="E97" s="193" t="s">
        <v>566</v>
      </c>
      <c r="F97" s="193"/>
      <c r="G97" s="193" t="s">
        <v>567</v>
      </c>
      <c r="H97" s="193"/>
      <c r="I97" s="193"/>
      <c r="J97" s="193"/>
      <c r="K97" s="193" t="s">
        <v>568</v>
      </c>
      <c r="L97" s="193"/>
      <c r="M97" s="193"/>
      <c r="N97" s="193"/>
      <c r="O97" s="193"/>
      <c r="P97" s="260">
        <v>5769.3882000000003</v>
      </c>
      <c r="Q97" s="193"/>
      <c r="R97" s="193"/>
      <c r="S97" s="193"/>
    </row>
    <row r="98" spans="1:19" s="259" customFormat="1" ht="14.4">
      <c r="A98" s="193"/>
      <c r="B98" s="193"/>
      <c r="C98" s="193"/>
      <c r="D98" s="193"/>
      <c r="E98" s="193" t="s">
        <v>569</v>
      </c>
      <c r="F98" s="193"/>
      <c r="G98" s="193" t="s">
        <v>570</v>
      </c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</row>
    <row r="99" spans="1:19" s="259" customFormat="1" ht="14.4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</row>
    <row r="100" spans="1:19" s="259" customFormat="1" ht="14.4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</row>
    <row r="101" spans="1:19" customFormat="1" ht="14.4">
      <c r="A101" s="197"/>
      <c r="B101" s="197" t="s">
        <v>921</v>
      </c>
      <c r="C101" s="197"/>
      <c r="D101" s="197" t="s">
        <v>391</v>
      </c>
      <c r="E101" s="197" t="s">
        <v>571</v>
      </c>
      <c r="F101" s="197" t="s">
        <v>572</v>
      </c>
      <c r="G101" s="197" t="s">
        <v>573</v>
      </c>
      <c r="H101" s="197" t="s">
        <v>574</v>
      </c>
      <c r="I101" s="197" t="s">
        <v>575</v>
      </c>
      <c r="J101" s="197" t="s">
        <v>576</v>
      </c>
      <c r="K101" s="191"/>
      <c r="L101" s="197" t="s">
        <v>20</v>
      </c>
      <c r="M101" s="197" t="s">
        <v>577</v>
      </c>
      <c r="N101" s="196">
        <v>40823</v>
      </c>
      <c r="O101" s="196">
        <v>42649</v>
      </c>
      <c r="P101" s="197" t="s">
        <v>578</v>
      </c>
      <c r="Q101" s="197" t="s">
        <v>579</v>
      </c>
      <c r="R101" s="197" t="s">
        <v>580</v>
      </c>
      <c r="S101" s="197" t="s">
        <v>581</v>
      </c>
    </row>
    <row r="102" spans="1:19" customFormat="1" ht="14.4">
      <c r="A102" s="197"/>
      <c r="B102" s="197"/>
      <c r="C102" s="197"/>
      <c r="D102" s="197"/>
      <c r="E102" s="197"/>
      <c r="F102" s="197"/>
      <c r="G102" s="197" t="s">
        <v>582</v>
      </c>
      <c r="H102" s="197" t="s">
        <v>582</v>
      </c>
      <c r="I102" s="197" t="s">
        <v>583</v>
      </c>
      <c r="J102" s="197" t="s">
        <v>584</v>
      </c>
      <c r="K102" s="197"/>
      <c r="L102" s="197"/>
      <c r="M102" s="197"/>
      <c r="N102" s="197"/>
      <c r="O102" s="197"/>
      <c r="P102" s="197"/>
      <c r="Q102" s="197" t="s">
        <v>529</v>
      </c>
      <c r="R102" s="197"/>
      <c r="S102" s="197"/>
    </row>
    <row r="103" spans="1:19" customFormat="1" ht="14.4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</row>
    <row r="104" spans="1:19" customFormat="1" ht="14.4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</row>
    <row r="105" spans="1:19" customFormat="1" ht="14.4">
      <c r="A105" s="197"/>
      <c r="B105" s="197" t="s">
        <v>921</v>
      </c>
      <c r="C105" s="197"/>
      <c r="D105" s="197" t="s">
        <v>218</v>
      </c>
      <c r="E105" s="197" t="s">
        <v>585</v>
      </c>
      <c r="F105" s="197" t="s">
        <v>586</v>
      </c>
      <c r="G105" s="197" t="s">
        <v>587</v>
      </c>
      <c r="H105" s="197" t="s">
        <v>588</v>
      </c>
      <c r="I105" s="197" t="s">
        <v>589</v>
      </c>
      <c r="J105" s="197" t="s">
        <v>590</v>
      </c>
      <c r="K105" s="197" t="s">
        <v>591</v>
      </c>
      <c r="L105" s="197" t="s">
        <v>18</v>
      </c>
      <c r="M105" s="197" t="s">
        <v>592</v>
      </c>
      <c r="N105" s="196">
        <v>39170</v>
      </c>
      <c r="O105" s="196">
        <v>48301</v>
      </c>
      <c r="P105" s="197">
        <v>419.55079999999998</v>
      </c>
      <c r="Q105" s="197" t="s">
        <v>593</v>
      </c>
      <c r="R105" s="197" t="s">
        <v>302</v>
      </c>
      <c r="S105" s="197" t="s">
        <v>594</v>
      </c>
    </row>
    <row r="106" spans="1:19" customFormat="1" ht="14.4">
      <c r="A106" s="197"/>
      <c r="B106" s="197"/>
      <c r="C106" s="197"/>
      <c r="D106" s="197"/>
      <c r="E106" s="197" t="s">
        <v>590</v>
      </c>
      <c r="F106" s="197" t="s">
        <v>438</v>
      </c>
      <c r="G106" s="197" t="s">
        <v>412</v>
      </c>
      <c r="H106" s="197" t="s">
        <v>595</v>
      </c>
      <c r="I106" s="197" t="s">
        <v>305</v>
      </c>
      <c r="J106" s="197"/>
      <c r="K106" s="197" t="s">
        <v>596</v>
      </c>
      <c r="L106" s="197"/>
      <c r="M106" s="197"/>
      <c r="N106" s="197"/>
      <c r="O106" s="197"/>
      <c r="P106" s="197"/>
      <c r="Q106" s="197" t="s">
        <v>597</v>
      </c>
      <c r="R106" s="197"/>
      <c r="S106" s="197"/>
    </row>
    <row r="107" spans="1:19" customFormat="1" ht="14.4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</row>
    <row r="108" spans="1:19" customFormat="1" ht="14.4">
      <c r="A108" s="197"/>
      <c r="B108" s="197"/>
      <c r="C108" s="197"/>
      <c r="D108" s="197"/>
      <c r="E108" s="197"/>
      <c r="F108" s="197"/>
      <c r="G108" s="197"/>
      <c r="H108" s="197"/>
      <c r="I108" s="197" t="s">
        <v>598</v>
      </c>
      <c r="J108" s="197" t="s">
        <v>590</v>
      </c>
      <c r="K108" s="197" t="s">
        <v>599</v>
      </c>
      <c r="L108" s="197"/>
      <c r="M108" s="197"/>
      <c r="N108" s="197"/>
      <c r="O108" s="197"/>
      <c r="P108" s="197"/>
      <c r="Q108" s="197"/>
      <c r="R108" s="197"/>
      <c r="S108" s="197"/>
    </row>
    <row r="109" spans="1:19" customFormat="1" ht="14.4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 t="s">
        <v>600</v>
      </c>
      <c r="L109" s="197"/>
      <c r="M109" s="197"/>
      <c r="N109" s="197"/>
      <c r="O109" s="197"/>
      <c r="P109" s="197"/>
      <c r="Q109" s="197"/>
      <c r="R109" s="197"/>
      <c r="S109" s="197"/>
    </row>
    <row r="110" spans="1:19" customFormat="1" ht="14.4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</row>
    <row r="111" spans="1:19" customFormat="1" ht="14.4">
      <c r="A111" s="197"/>
      <c r="B111" s="197" t="s">
        <v>921</v>
      </c>
      <c r="C111" s="197"/>
      <c r="D111" s="197" t="s">
        <v>218</v>
      </c>
      <c r="E111" s="197" t="s">
        <v>601</v>
      </c>
      <c r="F111" s="197" t="s">
        <v>602</v>
      </c>
      <c r="G111" s="197" t="s">
        <v>603</v>
      </c>
      <c r="H111" s="197" t="s">
        <v>603</v>
      </c>
      <c r="I111" s="197" t="s">
        <v>604</v>
      </c>
      <c r="J111" s="197" t="s">
        <v>605</v>
      </c>
      <c r="K111" s="197" t="s">
        <v>606</v>
      </c>
      <c r="L111" s="197" t="s">
        <v>20</v>
      </c>
      <c r="M111" s="197" t="s">
        <v>607</v>
      </c>
      <c r="N111" s="196">
        <v>40602</v>
      </c>
      <c r="O111" s="196">
        <v>42427</v>
      </c>
      <c r="P111" s="197" t="s">
        <v>578</v>
      </c>
      <c r="Q111" s="197" t="s">
        <v>608</v>
      </c>
      <c r="R111" s="197" t="s">
        <v>580</v>
      </c>
      <c r="S111" s="197" t="s">
        <v>609</v>
      </c>
    </row>
    <row r="112" spans="1:19" customFormat="1" ht="14.4">
      <c r="A112" s="197"/>
      <c r="B112" s="197"/>
      <c r="C112" s="197"/>
      <c r="D112" s="197"/>
      <c r="E112" s="197"/>
      <c r="F112" s="197" t="s">
        <v>610</v>
      </c>
      <c r="G112" s="197" t="s">
        <v>369</v>
      </c>
      <c r="H112" s="197" t="s">
        <v>369</v>
      </c>
      <c r="I112" s="197" t="s">
        <v>305</v>
      </c>
      <c r="J112" s="197" t="s">
        <v>218</v>
      </c>
      <c r="K112" s="197"/>
      <c r="L112" s="197"/>
      <c r="M112" s="197"/>
      <c r="N112" s="197"/>
      <c r="O112" s="197" t="s">
        <v>611</v>
      </c>
      <c r="P112" s="197"/>
      <c r="Q112" s="197" t="s">
        <v>218</v>
      </c>
      <c r="R112" s="197"/>
      <c r="S112" s="197"/>
    </row>
    <row r="113" spans="1:19" customFormat="1" ht="14.4">
      <c r="A113" s="197"/>
      <c r="B113" s="197"/>
      <c r="C113" s="197"/>
      <c r="D113" s="197"/>
      <c r="E113" s="197"/>
      <c r="F113" s="197"/>
      <c r="G113" s="197" t="s">
        <v>612</v>
      </c>
      <c r="H113" s="197" t="s">
        <v>612</v>
      </c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</row>
    <row r="114" spans="1:19" customFormat="1" ht="14.4">
      <c r="A114" s="197"/>
      <c r="B114" s="197"/>
      <c r="C114" s="197"/>
      <c r="D114" s="197"/>
      <c r="E114" s="197"/>
      <c r="F114" s="197"/>
      <c r="G114" s="197" t="s">
        <v>613</v>
      </c>
      <c r="H114" s="197" t="s">
        <v>613</v>
      </c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</row>
    <row r="115" spans="1:19" customFormat="1" ht="14.4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</row>
    <row r="116" spans="1:19" customFormat="1" ht="14.4">
      <c r="A116" s="197"/>
      <c r="B116" s="197" t="s">
        <v>921</v>
      </c>
      <c r="C116" s="197"/>
      <c r="D116" s="197" t="s">
        <v>218</v>
      </c>
      <c r="E116" s="197" t="s">
        <v>614</v>
      </c>
      <c r="F116" s="197" t="s">
        <v>602</v>
      </c>
      <c r="G116" s="197" t="s">
        <v>615</v>
      </c>
      <c r="H116" s="197" t="s">
        <v>615</v>
      </c>
      <c r="I116" s="197" t="s">
        <v>616</v>
      </c>
      <c r="J116" s="197" t="s">
        <v>617</v>
      </c>
      <c r="K116" s="197" t="s">
        <v>618</v>
      </c>
      <c r="L116" s="197" t="s">
        <v>20</v>
      </c>
      <c r="M116" s="196" t="s">
        <v>619</v>
      </c>
      <c r="N116" s="196">
        <v>40668</v>
      </c>
      <c r="O116" s="196">
        <v>42494</v>
      </c>
      <c r="P116" s="196" t="s">
        <v>578</v>
      </c>
      <c r="Q116" s="196" t="s">
        <v>617</v>
      </c>
      <c r="R116" s="196" t="s">
        <v>580</v>
      </c>
      <c r="S116" s="197" t="s">
        <v>620</v>
      </c>
    </row>
    <row r="117" spans="1:19" customFormat="1" ht="14.4">
      <c r="A117" s="197"/>
      <c r="B117" s="197"/>
      <c r="C117" s="197"/>
      <c r="D117" s="197"/>
      <c r="E117" s="197"/>
      <c r="F117" s="197" t="s">
        <v>610</v>
      </c>
      <c r="G117" s="197" t="s">
        <v>621</v>
      </c>
      <c r="H117" s="197" t="s">
        <v>621</v>
      </c>
      <c r="I117" s="197" t="s">
        <v>305</v>
      </c>
      <c r="J117" s="197"/>
      <c r="K117" s="197"/>
      <c r="L117" s="197"/>
      <c r="M117" s="197" t="s">
        <v>622</v>
      </c>
      <c r="N117" s="197"/>
      <c r="O117" s="197" t="s">
        <v>623</v>
      </c>
      <c r="P117" s="197"/>
      <c r="Q117" s="197"/>
      <c r="R117" s="197"/>
      <c r="S117" s="197"/>
    </row>
    <row r="118" spans="1:19" customFormat="1" ht="14.4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</row>
    <row r="119" spans="1:19" customFormat="1" ht="14.4">
      <c r="A119" s="197"/>
      <c r="B119" s="197" t="s">
        <v>921</v>
      </c>
      <c r="C119" s="197"/>
      <c r="D119" s="197" t="s">
        <v>218</v>
      </c>
      <c r="E119" s="197" t="s">
        <v>624</v>
      </c>
      <c r="F119" s="197" t="s">
        <v>602</v>
      </c>
      <c r="G119" s="197" t="s">
        <v>625</v>
      </c>
      <c r="H119" s="197" t="s">
        <v>625</v>
      </c>
      <c r="I119" s="197" t="s">
        <v>626</v>
      </c>
      <c r="J119" s="197" t="s">
        <v>627</v>
      </c>
      <c r="K119" s="197" t="s">
        <v>628</v>
      </c>
      <c r="L119" s="197" t="s">
        <v>20</v>
      </c>
      <c r="M119" s="197" t="s">
        <v>629</v>
      </c>
      <c r="N119" s="196">
        <v>40675</v>
      </c>
      <c r="O119" s="196">
        <v>42501</v>
      </c>
      <c r="P119" s="197" t="s">
        <v>578</v>
      </c>
      <c r="Q119" s="197" t="s">
        <v>630</v>
      </c>
      <c r="R119" s="197" t="s">
        <v>580</v>
      </c>
      <c r="S119" s="197" t="s">
        <v>631</v>
      </c>
    </row>
    <row r="120" spans="1:19" customFormat="1" ht="14.4">
      <c r="A120" s="197"/>
      <c r="B120" s="197"/>
      <c r="C120" s="197"/>
      <c r="D120" s="197"/>
      <c r="E120" s="197"/>
      <c r="F120" s="197" t="s">
        <v>610</v>
      </c>
      <c r="G120" s="197" t="s">
        <v>632</v>
      </c>
      <c r="H120" s="197" t="s">
        <v>632</v>
      </c>
      <c r="I120" s="197" t="s">
        <v>305</v>
      </c>
      <c r="J120" s="197" t="s">
        <v>427</v>
      </c>
      <c r="K120" s="197"/>
      <c r="L120" s="197"/>
      <c r="M120" s="197" t="s">
        <v>633</v>
      </c>
      <c r="N120" s="197"/>
      <c r="O120" s="197" t="s">
        <v>623</v>
      </c>
      <c r="P120" s="197"/>
      <c r="Q120" s="197"/>
      <c r="R120" s="197"/>
      <c r="S120" s="197"/>
    </row>
    <row r="121" spans="1:19" customFormat="1" ht="14.4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</row>
    <row r="122" spans="1:19" customFormat="1" ht="14.4">
      <c r="A122" s="197"/>
      <c r="B122" s="197" t="s">
        <v>921</v>
      </c>
      <c r="C122" s="197"/>
      <c r="D122" s="197" t="s">
        <v>218</v>
      </c>
      <c r="E122" s="197" t="s">
        <v>634</v>
      </c>
      <c r="F122" s="197" t="s">
        <v>602</v>
      </c>
      <c r="G122" s="197" t="s">
        <v>635</v>
      </c>
      <c r="H122" s="197" t="s">
        <v>635</v>
      </c>
      <c r="I122" s="197" t="s">
        <v>636</v>
      </c>
      <c r="J122" s="197" t="s">
        <v>637</v>
      </c>
      <c r="K122" s="197" t="s">
        <v>638</v>
      </c>
      <c r="L122" s="197" t="s">
        <v>20</v>
      </c>
      <c r="M122" s="197" t="s">
        <v>639</v>
      </c>
      <c r="N122" s="190">
        <v>40987</v>
      </c>
      <c r="O122" s="190">
        <v>42812</v>
      </c>
      <c r="P122" s="197" t="s">
        <v>578</v>
      </c>
      <c r="Q122" s="197" t="s">
        <v>637</v>
      </c>
      <c r="R122" s="197" t="s">
        <v>580</v>
      </c>
      <c r="S122" s="197" t="s">
        <v>640</v>
      </c>
    </row>
    <row r="123" spans="1:19" customFormat="1" ht="14.4">
      <c r="A123" s="197"/>
      <c r="B123" s="197"/>
      <c r="C123" s="197"/>
      <c r="D123" s="197"/>
      <c r="E123" s="197"/>
      <c r="F123" s="197" t="s">
        <v>610</v>
      </c>
      <c r="G123" s="197"/>
      <c r="H123" s="197"/>
      <c r="I123" s="197" t="s">
        <v>9</v>
      </c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</row>
    <row r="124" spans="1:19" customFormat="1" ht="14.4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</row>
    <row r="125" spans="1:19" customFormat="1" ht="14.4">
      <c r="A125" s="197"/>
      <c r="B125" s="197"/>
      <c r="C125" s="197"/>
      <c r="D125" s="197"/>
      <c r="E125" s="197"/>
      <c r="F125" s="197"/>
      <c r="G125" s="197"/>
      <c r="H125" s="197"/>
      <c r="I125" s="197" t="s">
        <v>641</v>
      </c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</row>
    <row r="126" spans="1:19" customFormat="1" ht="14.4">
      <c r="A126" s="197"/>
      <c r="B126" s="197"/>
      <c r="C126" s="197"/>
      <c r="D126" s="197"/>
      <c r="E126" s="197"/>
      <c r="F126" s="197"/>
      <c r="G126" s="197"/>
      <c r="H126" s="197"/>
      <c r="I126" s="197" t="s">
        <v>642</v>
      </c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</row>
    <row r="127" spans="1:19" customFormat="1" ht="14.4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</row>
    <row r="128" spans="1:19" customFormat="1" ht="14.4">
      <c r="A128" s="197"/>
      <c r="B128" s="197" t="s">
        <v>921</v>
      </c>
      <c r="C128" s="197"/>
      <c r="D128" s="197" t="s">
        <v>218</v>
      </c>
      <c r="E128" s="197" t="s">
        <v>643</v>
      </c>
      <c r="F128" s="197" t="s">
        <v>644</v>
      </c>
      <c r="G128" s="197" t="s">
        <v>645</v>
      </c>
      <c r="H128" s="197" t="s">
        <v>645</v>
      </c>
      <c r="I128" s="197" t="s">
        <v>646</v>
      </c>
      <c r="J128" s="197" t="s">
        <v>647</v>
      </c>
      <c r="K128" s="197" t="s">
        <v>648</v>
      </c>
      <c r="L128" s="197" t="s">
        <v>20</v>
      </c>
      <c r="M128" s="197" t="s">
        <v>649</v>
      </c>
      <c r="N128" s="190">
        <v>41218</v>
      </c>
      <c r="O128" s="190">
        <v>43043</v>
      </c>
      <c r="P128" s="197" t="s">
        <v>578</v>
      </c>
      <c r="Q128" s="197" t="s">
        <v>647</v>
      </c>
      <c r="R128" s="197" t="s">
        <v>580</v>
      </c>
      <c r="S128" s="197" t="s">
        <v>650</v>
      </c>
    </row>
    <row r="129" spans="1:19" customFormat="1" ht="14.4">
      <c r="A129" s="197"/>
      <c r="B129" s="197"/>
      <c r="C129" s="197"/>
      <c r="D129" s="197"/>
      <c r="E129" s="197"/>
      <c r="F129" s="197" t="s">
        <v>651</v>
      </c>
      <c r="G129" s="197"/>
      <c r="H129" s="197" t="s">
        <v>652</v>
      </c>
      <c r="I129" s="197" t="s">
        <v>653</v>
      </c>
      <c r="J129" s="197"/>
      <c r="K129" s="197" t="s">
        <v>654</v>
      </c>
      <c r="L129" s="197"/>
      <c r="M129" s="197"/>
      <c r="N129" s="197"/>
      <c r="O129" s="197"/>
      <c r="P129" s="197"/>
      <c r="Q129" s="197"/>
      <c r="R129" s="197"/>
      <c r="S129" s="197"/>
    </row>
    <row r="130" spans="1:19" customFormat="1" ht="14.4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</row>
    <row r="131" spans="1:19" customFormat="1" ht="14.4">
      <c r="A131" s="197"/>
      <c r="B131" s="197" t="s">
        <v>921</v>
      </c>
      <c r="C131" s="197"/>
      <c r="D131" s="197" t="s">
        <v>218</v>
      </c>
      <c r="E131" s="197" t="s">
        <v>655</v>
      </c>
      <c r="F131" s="197" t="s">
        <v>602</v>
      </c>
      <c r="G131" s="197" t="s">
        <v>656</v>
      </c>
      <c r="H131" s="197" t="s">
        <v>656</v>
      </c>
      <c r="I131" s="197" t="s">
        <v>657</v>
      </c>
      <c r="J131" s="197" t="s">
        <v>658</v>
      </c>
      <c r="K131" s="197" t="s">
        <v>659</v>
      </c>
      <c r="L131" s="197" t="s">
        <v>20</v>
      </c>
      <c r="M131" s="197" t="s">
        <v>660</v>
      </c>
      <c r="N131" s="190">
        <v>41451</v>
      </c>
      <c r="O131" s="190">
        <v>42911</v>
      </c>
      <c r="P131" s="197" t="s">
        <v>578</v>
      </c>
      <c r="Q131" s="197" t="s">
        <v>661</v>
      </c>
      <c r="R131" s="197" t="s">
        <v>580</v>
      </c>
      <c r="S131" s="197" t="s">
        <v>662</v>
      </c>
    </row>
    <row r="132" spans="1:19" customFormat="1" ht="14.4">
      <c r="A132" s="197"/>
      <c r="B132" s="197"/>
      <c r="C132" s="197"/>
      <c r="D132" s="197"/>
      <c r="E132" s="197"/>
      <c r="F132" s="197" t="s">
        <v>610</v>
      </c>
      <c r="G132" s="197" t="s">
        <v>663</v>
      </c>
      <c r="H132" s="197" t="s">
        <v>663</v>
      </c>
      <c r="I132" s="197" t="s">
        <v>664</v>
      </c>
      <c r="J132" s="197"/>
      <c r="K132" s="197" t="s">
        <v>665</v>
      </c>
      <c r="L132" s="197"/>
      <c r="M132" s="197"/>
      <c r="N132" s="197"/>
      <c r="O132" s="197"/>
      <c r="P132" s="197"/>
      <c r="Q132" s="197"/>
      <c r="R132" s="197"/>
      <c r="S132" s="197"/>
    </row>
    <row r="133" spans="1:19" customFormat="1" ht="14.4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</row>
    <row r="134" spans="1:19" customFormat="1" ht="14.4">
      <c r="A134" s="197"/>
      <c r="B134" s="197" t="s">
        <v>921</v>
      </c>
      <c r="C134" s="197"/>
      <c r="D134" s="197" t="s">
        <v>218</v>
      </c>
      <c r="E134" s="197" t="s">
        <v>666</v>
      </c>
      <c r="F134" s="197" t="s">
        <v>602</v>
      </c>
      <c r="G134" s="197" t="s">
        <v>667</v>
      </c>
      <c r="H134" s="197" t="s">
        <v>667</v>
      </c>
      <c r="I134" s="197" t="s">
        <v>668</v>
      </c>
      <c r="J134" s="197" t="s">
        <v>669</v>
      </c>
      <c r="K134" s="197" t="s">
        <v>670</v>
      </c>
      <c r="L134" s="197" t="s">
        <v>20</v>
      </c>
      <c r="M134" s="197" t="s">
        <v>671</v>
      </c>
      <c r="N134" s="190">
        <v>41478</v>
      </c>
      <c r="O134" s="190">
        <v>43303</v>
      </c>
      <c r="P134" s="197" t="s">
        <v>578</v>
      </c>
      <c r="Q134" s="197" t="s">
        <v>672</v>
      </c>
      <c r="R134" s="197" t="s">
        <v>580</v>
      </c>
      <c r="S134" s="197" t="s">
        <v>673</v>
      </c>
    </row>
    <row r="135" spans="1:19" customFormat="1" ht="14.4">
      <c r="A135" s="197"/>
      <c r="B135" s="197"/>
      <c r="C135" s="197"/>
      <c r="D135" s="197"/>
      <c r="E135" s="197"/>
      <c r="F135" s="197" t="s">
        <v>610</v>
      </c>
      <c r="G135" s="197"/>
      <c r="H135" s="197"/>
      <c r="I135" s="197" t="s">
        <v>674</v>
      </c>
      <c r="J135" s="197" t="s">
        <v>675</v>
      </c>
      <c r="K135" s="197" t="s">
        <v>676</v>
      </c>
      <c r="L135" s="197"/>
      <c r="M135" s="197"/>
      <c r="N135" s="197"/>
      <c r="O135" s="197"/>
      <c r="P135" s="197"/>
      <c r="Q135" s="197"/>
      <c r="R135" s="197"/>
      <c r="S135" s="197"/>
    </row>
    <row r="136" spans="1:19" customFormat="1" ht="14.4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 t="s">
        <v>677</v>
      </c>
      <c r="L136" s="197"/>
      <c r="M136" s="197"/>
      <c r="N136" s="197"/>
      <c r="O136" s="197"/>
      <c r="P136" s="197"/>
      <c r="Q136" s="197"/>
      <c r="R136" s="197"/>
      <c r="S136" s="197"/>
    </row>
    <row r="137" spans="1:19" customFormat="1" ht="14.4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</row>
    <row r="138" spans="1:19" customFormat="1" ht="14.4">
      <c r="A138" s="197"/>
      <c r="B138" s="197" t="s">
        <v>921</v>
      </c>
      <c r="C138" s="197"/>
      <c r="D138" s="197" t="s">
        <v>259</v>
      </c>
      <c r="E138" s="197" t="s">
        <v>678</v>
      </c>
      <c r="F138" s="197" t="s">
        <v>679</v>
      </c>
      <c r="G138" s="197" t="s">
        <v>680</v>
      </c>
      <c r="H138" s="197" t="s">
        <v>680</v>
      </c>
      <c r="I138" s="197" t="s">
        <v>681</v>
      </c>
      <c r="J138" s="197" t="s">
        <v>682</v>
      </c>
      <c r="K138" s="197" t="s">
        <v>683</v>
      </c>
      <c r="L138" s="197" t="s">
        <v>18</v>
      </c>
      <c r="M138" s="197" t="s">
        <v>684</v>
      </c>
      <c r="N138" s="190">
        <v>36907</v>
      </c>
      <c r="O138" s="190">
        <v>46037</v>
      </c>
      <c r="P138" s="197">
        <v>768</v>
      </c>
      <c r="Q138" s="197" t="s">
        <v>685</v>
      </c>
      <c r="R138" s="197" t="s">
        <v>686</v>
      </c>
      <c r="S138" s="197" t="s">
        <v>687</v>
      </c>
    </row>
    <row r="139" spans="1:19" customFormat="1" ht="14.4">
      <c r="A139" s="197"/>
      <c r="B139" s="197"/>
      <c r="C139" s="197"/>
      <c r="D139" s="197"/>
      <c r="E139" s="197"/>
      <c r="F139" s="197"/>
      <c r="G139" s="197" t="s">
        <v>369</v>
      </c>
      <c r="H139" s="197" t="s">
        <v>369</v>
      </c>
      <c r="I139" s="197" t="s">
        <v>305</v>
      </c>
      <c r="J139" s="197" t="s">
        <v>688</v>
      </c>
      <c r="K139" s="197" t="s">
        <v>689</v>
      </c>
      <c r="L139" s="197"/>
      <c r="M139" s="197"/>
      <c r="N139" s="197"/>
      <c r="O139" s="197"/>
      <c r="P139" s="197"/>
      <c r="Q139" s="197" t="s">
        <v>690</v>
      </c>
      <c r="R139" s="197"/>
      <c r="S139" s="197"/>
    </row>
    <row r="140" spans="1:19" customFormat="1" ht="14.4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 t="s">
        <v>691</v>
      </c>
      <c r="K140" s="197" t="s">
        <v>692</v>
      </c>
      <c r="L140" s="197"/>
      <c r="M140" s="197"/>
      <c r="N140" s="197"/>
      <c r="O140" s="197"/>
      <c r="P140" s="197"/>
      <c r="Q140" s="197"/>
      <c r="R140" s="197"/>
      <c r="S140" s="197"/>
    </row>
    <row r="141" spans="1:19" customFormat="1" ht="14.4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 t="s">
        <v>693</v>
      </c>
      <c r="L141" s="197"/>
      <c r="M141" s="197"/>
      <c r="N141" s="197"/>
      <c r="O141" s="197"/>
      <c r="P141" s="197"/>
      <c r="Q141" s="197"/>
      <c r="R141" s="197"/>
      <c r="S141" s="197"/>
    </row>
    <row r="142" spans="1:19" customFormat="1" ht="14.4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 t="s">
        <v>694</v>
      </c>
      <c r="K142" s="197"/>
      <c r="L142" s="197"/>
      <c r="M142" s="197"/>
      <c r="N142" s="197"/>
      <c r="O142" s="197"/>
      <c r="P142" s="197"/>
      <c r="Q142" s="197"/>
      <c r="R142" s="197"/>
      <c r="S142" s="197"/>
    </row>
    <row r="143" spans="1:19" customFormat="1" ht="14.4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 t="s">
        <v>695</v>
      </c>
      <c r="K143" s="197" t="s">
        <v>696</v>
      </c>
      <c r="L143" s="197"/>
      <c r="M143" s="197"/>
      <c r="N143" s="197"/>
      <c r="O143" s="197"/>
      <c r="P143" s="197"/>
      <c r="Q143" s="197"/>
      <c r="R143" s="197"/>
      <c r="S143" s="197"/>
    </row>
    <row r="144" spans="1:19" customFormat="1" ht="14.4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 t="s">
        <v>697</v>
      </c>
      <c r="K144" s="197"/>
      <c r="L144" s="197"/>
      <c r="M144" s="197"/>
      <c r="N144" s="197"/>
      <c r="O144" s="197"/>
      <c r="P144" s="197"/>
      <c r="Q144" s="197"/>
      <c r="R144" s="197"/>
      <c r="S144" s="197"/>
    </row>
    <row r="145" spans="1:19" customFormat="1" ht="14.4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 t="s">
        <v>698</v>
      </c>
      <c r="K145" s="197"/>
      <c r="L145" s="197"/>
      <c r="M145" s="197"/>
      <c r="N145" s="197"/>
      <c r="O145" s="197"/>
      <c r="P145" s="197"/>
      <c r="Q145" s="197"/>
      <c r="R145" s="197"/>
      <c r="S145" s="197"/>
    </row>
    <row r="146" spans="1:19" customFormat="1" ht="14.4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 t="s">
        <v>699</v>
      </c>
      <c r="K146" s="197"/>
      <c r="L146" s="197"/>
      <c r="M146" s="197"/>
      <c r="N146" s="197"/>
      <c r="O146" s="197"/>
      <c r="P146" s="197"/>
      <c r="Q146" s="197"/>
      <c r="R146" s="197"/>
      <c r="S146" s="197"/>
    </row>
    <row r="147" spans="1:19" customFormat="1" ht="14.4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</row>
    <row r="148" spans="1:19" customFormat="1" ht="14.4">
      <c r="A148" s="197"/>
      <c r="B148" s="197" t="s">
        <v>921</v>
      </c>
      <c r="C148" s="197"/>
      <c r="D148" s="197" t="s">
        <v>259</v>
      </c>
      <c r="E148" s="197" t="s">
        <v>678</v>
      </c>
      <c r="F148" s="197" t="s">
        <v>21</v>
      </c>
      <c r="G148" s="197" t="s">
        <v>700</v>
      </c>
      <c r="H148" s="197" t="s">
        <v>701</v>
      </c>
      <c r="I148" s="197" t="s">
        <v>702</v>
      </c>
      <c r="J148" s="197" t="s">
        <v>703</v>
      </c>
      <c r="K148" s="197"/>
      <c r="L148" s="197" t="s">
        <v>18</v>
      </c>
      <c r="M148" s="197" t="s">
        <v>704</v>
      </c>
      <c r="N148" s="196">
        <v>40232</v>
      </c>
      <c r="O148" s="196">
        <v>49362</v>
      </c>
      <c r="P148" s="197">
        <v>296.22710000000001</v>
      </c>
      <c r="Q148" s="197" t="s">
        <v>705</v>
      </c>
      <c r="R148" s="197" t="s">
        <v>302</v>
      </c>
      <c r="S148" s="197" t="s">
        <v>706</v>
      </c>
    </row>
    <row r="149" spans="1:19" customFormat="1" ht="14.4">
      <c r="A149" s="197"/>
      <c r="B149" s="197"/>
      <c r="C149" s="197"/>
      <c r="D149" s="197"/>
      <c r="E149" s="197"/>
      <c r="F149" s="197"/>
      <c r="G149" s="197" t="s">
        <v>707</v>
      </c>
      <c r="H149" s="197" t="s">
        <v>708</v>
      </c>
      <c r="I149" s="197" t="s">
        <v>305</v>
      </c>
      <c r="J149" s="197" t="s">
        <v>709</v>
      </c>
      <c r="K149" s="197"/>
      <c r="L149" s="197"/>
      <c r="M149" s="197"/>
      <c r="N149" s="197"/>
      <c r="O149" s="197"/>
      <c r="P149" s="197"/>
      <c r="Q149" s="197" t="s">
        <v>710</v>
      </c>
      <c r="R149" s="197"/>
      <c r="S149" s="197"/>
    </row>
    <row r="150" spans="1:19" customFormat="1" ht="14.4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</row>
    <row r="151" spans="1:19" customFormat="1" ht="14.4">
      <c r="A151" s="197"/>
      <c r="B151" s="197"/>
      <c r="C151" s="197"/>
      <c r="D151" s="197"/>
      <c r="E151" s="197"/>
      <c r="F151" s="197"/>
      <c r="G151" s="197"/>
      <c r="H151" s="197"/>
      <c r="I151" s="189"/>
      <c r="J151" s="197"/>
      <c r="K151" s="197" t="s">
        <v>711</v>
      </c>
      <c r="L151" s="197"/>
      <c r="M151" s="197"/>
      <c r="N151" s="197"/>
      <c r="O151" s="197"/>
      <c r="P151" s="197"/>
      <c r="Q151" s="197"/>
      <c r="R151" s="197"/>
      <c r="S151" s="197"/>
    </row>
    <row r="152" spans="1:19" customFormat="1" ht="14.4">
      <c r="A152" s="197"/>
      <c r="B152" s="197" t="s">
        <v>921</v>
      </c>
      <c r="C152" s="197"/>
      <c r="D152" s="197" t="s">
        <v>261</v>
      </c>
      <c r="E152" s="197" t="s">
        <v>712</v>
      </c>
      <c r="F152" s="197" t="s">
        <v>713</v>
      </c>
      <c r="G152" s="197" t="s">
        <v>714</v>
      </c>
      <c r="H152" s="197" t="s">
        <v>714</v>
      </c>
      <c r="I152" s="197" t="s">
        <v>702</v>
      </c>
      <c r="J152" s="197" t="s">
        <v>703</v>
      </c>
      <c r="K152" s="197"/>
      <c r="L152" s="197" t="s">
        <v>18</v>
      </c>
      <c r="M152" s="197" t="s">
        <v>704</v>
      </c>
      <c r="N152" s="196">
        <v>40232</v>
      </c>
      <c r="O152" s="196">
        <v>49727</v>
      </c>
      <c r="P152" s="197" t="s">
        <v>715</v>
      </c>
      <c r="Q152" s="197" t="s">
        <v>716</v>
      </c>
      <c r="R152" s="197" t="s">
        <v>302</v>
      </c>
      <c r="S152" s="197" t="s">
        <v>706</v>
      </c>
    </row>
    <row r="153" spans="1:19" customFormat="1" ht="14.4">
      <c r="A153" s="197"/>
      <c r="B153" s="197"/>
      <c r="C153" s="197"/>
      <c r="D153" s="197"/>
      <c r="E153" s="197"/>
      <c r="F153" s="197"/>
      <c r="G153" s="197"/>
      <c r="H153" s="197"/>
      <c r="I153" s="197" t="s">
        <v>305</v>
      </c>
      <c r="J153" s="197" t="s">
        <v>709</v>
      </c>
      <c r="K153" s="197"/>
      <c r="L153" s="197"/>
      <c r="M153" s="197"/>
      <c r="N153" s="197"/>
      <c r="O153" s="197"/>
      <c r="P153" s="197"/>
      <c r="Q153" s="197" t="s">
        <v>717</v>
      </c>
      <c r="R153" s="197"/>
      <c r="S153" s="197"/>
    </row>
    <row r="154" spans="1:19" customFormat="1" ht="14.4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</row>
    <row r="155" spans="1:19" customFormat="1" ht="14.4">
      <c r="A155" s="197"/>
      <c r="B155" s="197" t="s">
        <v>921</v>
      </c>
      <c r="C155" s="197"/>
      <c r="D155" s="197" t="s">
        <v>248</v>
      </c>
      <c r="E155" s="197" t="s">
        <v>718</v>
      </c>
      <c r="F155" s="197" t="s">
        <v>21</v>
      </c>
      <c r="G155" s="197" t="s">
        <v>719</v>
      </c>
      <c r="H155" s="197" t="s">
        <v>720</v>
      </c>
      <c r="I155" s="197" t="s">
        <v>721</v>
      </c>
      <c r="J155" s="197" t="s">
        <v>722</v>
      </c>
      <c r="K155" s="197" t="s">
        <v>723</v>
      </c>
      <c r="L155" s="197" t="s">
        <v>18</v>
      </c>
      <c r="M155" s="197" t="s">
        <v>724</v>
      </c>
      <c r="N155" s="190">
        <v>34138</v>
      </c>
      <c r="O155" s="190">
        <v>43268</v>
      </c>
      <c r="P155" s="197" t="s">
        <v>725</v>
      </c>
      <c r="Q155" s="197" t="s">
        <v>726</v>
      </c>
      <c r="R155" s="197" t="s">
        <v>727</v>
      </c>
      <c r="S155" s="188" t="s">
        <v>728</v>
      </c>
    </row>
    <row r="156" spans="1:19" customFormat="1" ht="14.4">
      <c r="A156" s="197"/>
      <c r="B156" s="197"/>
      <c r="C156" s="197"/>
      <c r="D156" s="197"/>
      <c r="E156" s="197"/>
      <c r="F156" s="197"/>
      <c r="G156" s="197"/>
      <c r="H156" s="197"/>
      <c r="I156" s="197" t="s">
        <v>729</v>
      </c>
      <c r="J156" s="197"/>
      <c r="K156" s="197"/>
      <c r="L156" s="197"/>
      <c r="M156" s="197"/>
      <c r="N156" s="197"/>
      <c r="O156" s="197"/>
      <c r="P156" s="197"/>
      <c r="Q156" s="197" t="s">
        <v>730</v>
      </c>
      <c r="R156" s="197"/>
      <c r="S156" s="197"/>
    </row>
    <row r="157" spans="1:19" customFormat="1" ht="14.4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 t="s">
        <v>731</v>
      </c>
      <c r="K157" s="197" t="s">
        <v>732</v>
      </c>
      <c r="L157" s="197"/>
      <c r="M157" s="197"/>
      <c r="N157" s="197"/>
      <c r="O157" s="197"/>
      <c r="P157" s="197"/>
      <c r="Q157" s="197" t="s">
        <v>733</v>
      </c>
      <c r="R157" s="197"/>
      <c r="S157" s="197"/>
    </row>
    <row r="158" spans="1:19" customFormat="1" ht="14.4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 t="s">
        <v>734</v>
      </c>
      <c r="K158" s="197" t="s">
        <v>735</v>
      </c>
      <c r="L158" s="197"/>
      <c r="M158" s="197"/>
      <c r="N158" s="197"/>
      <c r="O158" s="197"/>
      <c r="P158" s="197"/>
      <c r="Q158" s="197" t="s">
        <v>736</v>
      </c>
      <c r="R158" s="197"/>
      <c r="S158" s="197"/>
    </row>
    <row r="159" spans="1:19" customFormat="1" ht="14.4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 t="s">
        <v>737</v>
      </c>
      <c r="K159" s="197"/>
      <c r="L159" s="197"/>
      <c r="M159" s="197"/>
      <c r="N159" s="197"/>
      <c r="O159" s="197"/>
      <c r="P159" s="197"/>
      <c r="Q159" s="197"/>
      <c r="R159" s="197"/>
      <c r="S159" s="197"/>
    </row>
    <row r="160" spans="1:19" customFormat="1" ht="14.4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 t="s">
        <v>738</v>
      </c>
      <c r="K160" s="197" t="s">
        <v>739</v>
      </c>
      <c r="L160" s="197"/>
      <c r="M160" s="197"/>
      <c r="N160" s="197"/>
      <c r="O160" s="197"/>
      <c r="P160" s="197"/>
      <c r="Q160" s="197"/>
      <c r="R160" s="197"/>
      <c r="S160" s="197"/>
    </row>
    <row r="161" spans="1:19" customFormat="1" ht="14.4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 t="s">
        <v>740</v>
      </c>
      <c r="L161" s="197"/>
      <c r="M161" s="197"/>
      <c r="N161" s="197"/>
      <c r="O161" s="197"/>
      <c r="P161" s="197"/>
      <c r="Q161" s="197"/>
      <c r="R161" s="197"/>
      <c r="S161" s="197"/>
    </row>
    <row r="162" spans="1:19" customFormat="1" ht="14.4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 t="s">
        <v>741</v>
      </c>
      <c r="L162" s="197"/>
      <c r="M162" s="197"/>
      <c r="N162" s="197"/>
      <c r="O162" s="197"/>
      <c r="P162" s="197"/>
      <c r="Q162" s="197"/>
      <c r="R162" s="197"/>
      <c r="S162" s="197"/>
    </row>
    <row r="163" spans="1:19" customFormat="1" ht="14.4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 t="s">
        <v>742</v>
      </c>
      <c r="L163" s="197"/>
      <c r="M163" s="197"/>
      <c r="N163" s="197"/>
      <c r="O163" s="197"/>
      <c r="P163" s="197"/>
      <c r="Q163" s="197"/>
      <c r="R163" s="197"/>
      <c r="S163" s="197"/>
    </row>
    <row r="164" spans="1:19" customFormat="1" ht="14.4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89"/>
      <c r="L164" s="197"/>
      <c r="M164" s="197"/>
      <c r="N164" s="197"/>
      <c r="O164" s="197"/>
      <c r="P164" s="197"/>
      <c r="Q164" s="197"/>
      <c r="R164" s="197"/>
      <c r="S164" s="197"/>
    </row>
    <row r="165" spans="1:19" customFormat="1" ht="14.4">
      <c r="A165" s="197"/>
      <c r="B165" s="197"/>
      <c r="C165" s="197"/>
      <c r="D165" s="197"/>
      <c r="E165" s="197"/>
      <c r="F165" s="197"/>
      <c r="G165" s="197" t="s">
        <v>743</v>
      </c>
      <c r="H165" s="197" t="s">
        <v>743</v>
      </c>
      <c r="I165" s="197"/>
      <c r="J165" s="197" t="s">
        <v>248</v>
      </c>
      <c r="K165" s="197"/>
      <c r="L165" s="197"/>
      <c r="M165" s="197"/>
      <c r="N165" s="197"/>
      <c r="O165" s="197"/>
      <c r="P165" s="197"/>
      <c r="Q165" s="197" t="s">
        <v>248</v>
      </c>
      <c r="R165" s="197" t="s">
        <v>744</v>
      </c>
      <c r="S165" s="197"/>
    </row>
    <row r="166" spans="1:19" customFormat="1" ht="14.4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</row>
    <row r="167" spans="1:19" customFormat="1" ht="14.4">
      <c r="A167" s="197"/>
      <c r="B167" s="197" t="s">
        <v>921</v>
      </c>
      <c r="C167" s="197"/>
      <c r="D167" s="197" t="s">
        <v>248</v>
      </c>
      <c r="E167" s="197" t="s">
        <v>745</v>
      </c>
      <c r="F167" s="197" t="s">
        <v>746</v>
      </c>
      <c r="G167" s="197" t="s">
        <v>747</v>
      </c>
      <c r="H167" s="197" t="s">
        <v>747</v>
      </c>
      <c r="I167" s="197" t="s">
        <v>748</v>
      </c>
      <c r="J167" s="197" t="s">
        <v>749</v>
      </c>
      <c r="K167" s="197" t="s">
        <v>750</v>
      </c>
      <c r="L167" s="197" t="s">
        <v>20</v>
      </c>
      <c r="M167" s="197" t="s">
        <v>751</v>
      </c>
      <c r="N167" s="190">
        <v>40190</v>
      </c>
      <c r="O167" s="190">
        <v>42015</v>
      </c>
      <c r="P167" s="197" t="s">
        <v>752</v>
      </c>
      <c r="Q167" s="197" t="s">
        <v>753</v>
      </c>
      <c r="R167" s="197" t="s">
        <v>580</v>
      </c>
      <c r="S167" s="197" t="s">
        <v>754</v>
      </c>
    </row>
    <row r="168" spans="1:19" customFormat="1" ht="14.4">
      <c r="A168" s="197"/>
      <c r="B168" s="197"/>
      <c r="C168" s="197"/>
      <c r="D168" s="197"/>
      <c r="E168" s="197"/>
      <c r="F168" s="197" t="s">
        <v>755</v>
      </c>
      <c r="G168" s="197" t="s">
        <v>756</v>
      </c>
      <c r="H168" s="197" t="s">
        <v>756</v>
      </c>
      <c r="I168" s="197"/>
      <c r="J168" s="197" t="s">
        <v>248</v>
      </c>
      <c r="K168" s="197"/>
      <c r="L168" s="197"/>
      <c r="M168" s="197"/>
      <c r="N168" s="197"/>
      <c r="O168" s="197" t="s">
        <v>757</v>
      </c>
      <c r="P168" s="197"/>
      <c r="Q168" s="197"/>
      <c r="R168" s="197"/>
      <c r="S168" s="197"/>
    </row>
    <row r="169" spans="1:19" customFormat="1" ht="14.4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</row>
    <row r="170" spans="1:19" customFormat="1" ht="14.4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</row>
    <row r="171" spans="1:19" customFormat="1" ht="14.4">
      <c r="A171" s="197"/>
      <c r="B171" s="197" t="s">
        <v>921</v>
      </c>
      <c r="C171" s="197"/>
      <c r="D171" s="197" t="s">
        <v>248</v>
      </c>
      <c r="E171" s="197" t="s">
        <v>745</v>
      </c>
      <c r="F171" s="197" t="s">
        <v>255</v>
      </c>
      <c r="G171" s="197" t="s">
        <v>758</v>
      </c>
      <c r="H171" s="197" t="s">
        <v>758</v>
      </c>
      <c r="I171" s="197" t="s">
        <v>759</v>
      </c>
      <c r="J171" s="197" t="s">
        <v>749</v>
      </c>
      <c r="K171" s="197" t="s">
        <v>760</v>
      </c>
      <c r="L171" s="197" t="s">
        <v>20</v>
      </c>
      <c r="M171" s="197" t="s">
        <v>761</v>
      </c>
      <c r="N171" s="190">
        <v>40347</v>
      </c>
      <c r="O171" s="190">
        <v>42172</v>
      </c>
      <c r="P171" s="197" t="s">
        <v>752</v>
      </c>
      <c r="Q171" s="197" t="s">
        <v>753</v>
      </c>
      <c r="R171" s="197" t="s">
        <v>762</v>
      </c>
      <c r="S171" s="197" t="s">
        <v>763</v>
      </c>
    </row>
    <row r="172" spans="1:19" customFormat="1" ht="14.4">
      <c r="A172" s="197"/>
      <c r="B172" s="197"/>
      <c r="C172" s="197"/>
      <c r="D172" s="197"/>
      <c r="E172" s="197"/>
      <c r="F172" s="197"/>
      <c r="G172" s="197"/>
      <c r="H172" s="197"/>
      <c r="I172" s="197" t="s">
        <v>664</v>
      </c>
      <c r="J172" s="197" t="s">
        <v>248</v>
      </c>
      <c r="K172" s="197"/>
      <c r="L172" s="197"/>
      <c r="M172" s="197"/>
      <c r="N172" s="197"/>
      <c r="O172" s="197" t="s">
        <v>764</v>
      </c>
      <c r="P172" s="197"/>
      <c r="Q172" s="197"/>
      <c r="R172" s="197" t="s">
        <v>765</v>
      </c>
      <c r="S172" s="197"/>
    </row>
    <row r="173" spans="1:19" customFormat="1" ht="14.4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</row>
    <row r="174" spans="1:19" customFormat="1" ht="14.4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</row>
    <row r="175" spans="1:19" customFormat="1" ht="14.4">
      <c r="A175" s="197"/>
      <c r="B175" s="197" t="s">
        <v>921</v>
      </c>
      <c r="C175" s="197"/>
      <c r="D175" s="197" t="s">
        <v>248</v>
      </c>
      <c r="E175" s="197" t="s">
        <v>745</v>
      </c>
      <c r="F175" s="197" t="s">
        <v>766</v>
      </c>
      <c r="G175" s="197" t="s">
        <v>767</v>
      </c>
      <c r="H175" s="197" t="s">
        <v>767</v>
      </c>
      <c r="I175" s="197" t="s">
        <v>768</v>
      </c>
      <c r="J175" s="197" t="s">
        <v>769</v>
      </c>
      <c r="K175" s="197" t="s">
        <v>770</v>
      </c>
      <c r="L175" s="197" t="s">
        <v>20</v>
      </c>
      <c r="M175" s="197" t="s">
        <v>771</v>
      </c>
      <c r="N175" s="190">
        <v>41176</v>
      </c>
      <c r="O175" s="190">
        <v>42270</v>
      </c>
      <c r="P175" s="197" t="s">
        <v>752</v>
      </c>
      <c r="Q175" s="197" t="s">
        <v>753</v>
      </c>
      <c r="R175" s="197" t="s">
        <v>580</v>
      </c>
      <c r="S175" s="197" t="s">
        <v>772</v>
      </c>
    </row>
    <row r="176" spans="1:19" customFormat="1" ht="14.4">
      <c r="A176" s="197"/>
      <c r="B176" s="197"/>
      <c r="C176" s="197"/>
      <c r="D176" s="197"/>
      <c r="E176" s="197"/>
      <c r="F176" s="197"/>
      <c r="G176" s="197" t="s">
        <v>369</v>
      </c>
      <c r="H176" s="197" t="s">
        <v>369</v>
      </c>
      <c r="I176" s="197" t="s">
        <v>642</v>
      </c>
      <c r="J176" s="197" t="s">
        <v>773</v>
      </c>
      <c r="K176" s="197"/>
      <c r="L176" s="197"/>
      <c r="M176" s="197"/>
      <c r="N176" s="197"/>
      <c r="O176" s="197"/>
      <c r="P176" s="197"/>
      <c r="Q176" s="197"/>
      <c r="R176" s="197"/>
      <c r="S176" s="197"/>
    </row>
    <row r="177" spans="1:19" customFormat="1" ht="14.4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</row>
    <row r="178" spans="1:19" customFormat="1" ht="14.4">
      <c r="A178" s="197"/>
      <c r="B178" s="197" t="s">
        <v>921</v>
      </c>
      <c r="C178" s="197"/>
      <c r="D178" s="197" t="s">
        <v>391</v>
      </c>
      <c r="E178" s="197" t="s">
        <v>571</v>
      </c>
      <c r="F178" s="197" t="s">
        <v>774</v>
      </c>
      <c r="G178" s="197" t="s">
        <v>775</v>
      </c>
      <c r="H178" s="197" t="s">
        <v>775</v>
      </c>
      <c r="I178" s="197" t="s">
        <v>776</v>
      </c>
      <c r="J178" s="197" t="s">
        <v>777</v>
      </c>
      <c r="K178" s="197" t="s">
        <v>778</v>
      </c>
      <c r="L178" s="197" t="s">
        <v>18</v>
      </c>
      <c r="M178" s="197" t="s">
        <v>779</v>
      </c>
      <c r="N178" s="190">
        <v>38161</v>
      </c>
      <c r="O178" s="190">
        <v>47291</v>
      </c>
      <c r="P178" s="193">
        <v>109.5116</v>
      </c>
      <c r="Q178" s="197" t="s">
        <v>780</v>
      </c>
      <c r="R178" s="197" t="s">
        <v>302</v>
      </c>
      <c r="S178" s="193" t="s">
        <v>781</v>
      </c>
    </row>
    <row r="179" spans="1:19" customFormat="1" ht="14.4">
      <c r="A179" s="197"/>
      <c r="B179" s="197"/>
      <c r="C179" s="197"/>
      <c r="D179" s="197"/>
      <c r="E179" s="197"/>
      <c r="F179" s="197"/>
      <c r="G179" s="197"/>
      <c r="H179" s="197"/>
      <c r="I179" s="197" t="s">
        <v>305</v>
      </c>
      <c r="J179" s="197" t="s">
        <v>782</v>
      </c>
      <c r="K179" s="197"/>
      <c r="L179" s="197"/>
      <c r="M179" s="197"/>
      <c r="N179" s="197"/>
      <c r="O179" s="197"/>
      <c r="P179" s="197"/>
      <c r="Q179" s="197"/>
      <c r="R179" s="197"/>
      <c r="S179" s="197"/>
    </row>
    <row r="180" spans="1:19" customFormat="1" ht="14.4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 t="s">
        <v>783</v>
      </c>
      <c r="K180" s="197"/>
      <c r="L180" s="197"/>
      <c r="M180" s="197"/>
      <c r="N180" s="197"/>
      <c r="O180" s="197"/>
      <c r="P180" s="197"/>
      <c r="Q180" s="197"/>
      <c r="R180" s="197"/>
      <c r="S180" s="197"/>
    </row>
    <row r="181" spans="1:19" customFormat="1" ht="14.4">
      <c r="A181" s="197"/>
      <c r="B181" s="197"/>
      <c r="C181" s="197"/>
      <c r="D181" s="197"/>
      <c r="E181" s="197"/>
      <c r="F181" s="197"/>
      <c r="G181" s="197"/>
      <c r="H181" s="197"/>
      <c r="I181" s="197" t="s">
        <v>784</v>
      </c>
      <c r="J181" s="197" t="s">
        <v>785</v>
      </c>
      <c r="K181" s="197"/>
      <c r="L181" s="197"/>
      <c r="M181" s="197"/>
      <c r="N181" s="197"/>
      <c r="O181" s="197"/>
      <c r="P181" s="197"/>
      <c r="Q181" s="197"/>
      <c r="R181" s="197"/>
      <c r="S181" s="197"/>
    </row>
    <row r="182" spans="1:19" customFormat="1" ht="14.4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</row>
    <row r="183" spans="1:19" customFormat="1" ht="14.4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</row>
    <row r="184" spans="1:19" customFormat="1" ht="14.4">
      <c r="A184" s="197"/>
      <c r="B184" s="197" t="s">
        <v>921</v>
      </c>
      <c r="C184" s="197"/>
      <c r="D184" s="197" t="s">
        <v>391</v>
      </c>
      <c r="E184" s="197" t="s">
        <v>786</v>
      </c>
      <c r="F184" s="197" t="s">
        <v>787</v>
      </c>
      <c r="G184" s="197" t="s">
        <v>788</v>
      </c>
      <c r="H184" s="197" t="s">
        <v>789</v>
      </c>
      <c r="I184" s="197" t="s">
        <v>790</v>
      </c>
      <c r="J184" s="197" t="s">
        <v>791</v>
      </c>
      <c r="K184" s="197" t="s">
        <v>792</v>
      </c>
      <c r="L184" s="197" t="s">
        <v>793</v>
      </c>
      <c r="M184" s="197" t="s">
        <v>794</v>
      </c>
      <c r="N184" s="190">
        <v>40882</v>
      </c>
      <c r="O184" s="190">
        <v>42708</v>
      </c>
      <c r="P184" s="197">
        <v>10</v>
      </c>
      <c r="Q184" s="197" t="s">
        <v>795</v>
      </c>
      <c r="R184" s="197" t="s">
        <v>580</v>
      </c>
      <c r="S184" s="197" t="s">
        <v>796</v>
      </c>
    </row>
    <row r="185" spans="1:19" customFormat="1" ht="14.4">
      <c r="A185" s="197"/>
      <c r="B185" s="197"/>
      <c r="C185" s="197"/>
      <c r="D185" s="197"/>
      <c r="E185" s="197"/>
      <c r="F185" s="197"/>
      <c r="G185" s="197"/>
      <c r="H185" s="197" t="s">
        <v>797</v>
      </c>
      <c r="I185" s="197" t="s">
        <v>664</v>
      </c>
      <c r="J185" s="197" t="s">
        <v>238</v>
      </c>
      <c r="K185" s="197"/>
      <c r="L185" s="197"/>
      <c r="M185" s="197"/>
      <c r="N185" s="197"/>
      <c r="O185" s="197"/>
      <c r="P185" s="197"/>
      <c r="Q185" s="197" t="s">
        <v>529</v>
      </c>
      <c r="R185" s="197"/>
      <c r="S185" s="197"/>
    </row>
    <row r="186" spans="1:19" customFormat="1" ht="14.4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</row>
    <row r="187" spans="1:19" customFormat="1" ht="14.4">
      <c r="A187" s="197"/>
      <c r="B187" s="197" t="s">
        <v>921</v>
      </c>
      <c r="C187" s="197"/>
      <c r="D187" s="197" t="s">
        <v>391</v>
      </c>
      <c r="E187" s="197" t="s">
        <v>786</v>
      </c>
      <c r="F187" s="197" t="s">
        <v>787</v>
      </c>
      <c r="G187" s="197" t="s">
        <v>798</v>
      </c>
      <c r="H187" s="197" t="s">
        <v>799</v>
      </c>
      <c r="I187" s="197" t="s">
        <v>800</v>
      </c>
      <c r="J187" s="197" t="s">
        <v>801</v>
      </c>
      <c r="K187" s="197" t="s">
        <v>802</v>
      </c>
      <c r="L187" s="197" t="s">
        <v>793</v>
      </c>
      <c r="M187" s="197" t="s">
        <v>803</v>
      </c>
      <c r="N187" s="190">
        <v>40611</v>
      </c>
      <c r="O187" s="190">
        <v>42437</v>
      </c>
      <c r="P187" s="197">
        <v>10</v>
      </c>
      <c r="Q187" s="197" t="s">
        <v>804</v>
      </c>
      <c r="R187" s="197" t="s">
        <v>580</v>
      </c>
      <c r="S187" s="197" t="s">
        <v>805</v>
      </c>
    </row>
    <row r="188" spans="1:19" customFormat="1" ht="14.4">
      <c r="A188" s="197"/>
      <c r="B188" s="197"/>
      <c r="C188" s="197"/>
      <c r="D188" s="197"/>
      <c r="E188" s="197"/>
      <c r="F188" s="197"/>
      <c r="G188" s="197" t="s">
        <v>756</v>
      </c>
      <c r="H188" s="197"/>
      <c r="I188" s="197" t="s">
        <v>305</v>
      </c>
      <c r="J188" s="197" t="s">
        <v>238</v>
      </c>
      <c r="K188" s="197"/>
      <c r="L188" s="197"/>
      <c r="M188" s="197" t="s">
        <v>806</v>
      </c>
      <c r="N188" s="197"/>
      <c r="O188" s="197"/>
      <c r="P188" s="197"/>
      <c r="Q188" s="197"/>
      <c r="R188" s="197"/>
      <c r="S188" s="197"/>
    </row>
    <row r="189" spans="1:19" customFormat="1" ht="14.4">
      <c r="A189" s="197"/>
      <c r="B189" s="197"/>
      <c r="C189" s="197"/>
      <c r="D189" s="197"/>
      <c r="E189" s="197"/>
      <c r="F189" s="197"/>
      <c r="G189" s="197" t="s">
        <v>807</v>
      </c>
      <c r="H189" s="197"/>
      <c r="I189" s="197"/>
      <c r="J189" s="197"/>
      <c r="K189" s="197"/>
      <c r="L189" s="197"/>
      <c r="M189" s="197"/>
      <c r="N189" s="197"/>
      <c r="O189" s="190"/>
      <c r="P189" s="197"/>
      <c r="Q189" s="197"/>
      <c r="R189" s="197"/>
      <c r="S189" s="197"/>
    </row>
    <row r="190" spans="1:19" customFormat="1" ht="14.4">
      <c r="A190" s="197"/>
      <c r="B190" s="197"/>
      <c r="C190" s="197"/>
      <c r="D190" s="197"/>
      <c r="E190" s="197"/>
      <c r="F190" s="197"/>
      <c r="G190" s="197"/>
      <c r="H190" s="197"/>
      <c r="I190" s="197" t="s">
        <v>808</v>
      </c>
      <c r="J190" s="197" t="s">
        <v>809</v>
      </c>
      <c r="K190" s="197"/>
      <c r="L190" s="197"/>
      <c r="M190" s="197"/>
      <c r="N190" s="197"/>
      <c r="O190" s="197"/>
      <c r="P190" s="197"/>
      <c r="Q190" s="197"/>
      <c r="R190" s="197"/>
      <c r="S190" s="197" t="s">
        <v>810</v>
      </c>
    </row>
    <row r="191" spans="1:19" customFormat="1" ht="14.4">
      <c r="A191" s="197"/>
      <c r="B191" s="197"/>
      <c r="C191" s="197"/>
      <c r="D191" s="197"/>
      <c r="E191" s="197"/>
      <c r="F191" s="197"/>
      <c r="G191" s="197"/>
      <c r="H191" s="197"/>
      <c r="I191" s="197" t="s">
        <v>305</v>
      </c>
      <c r="J191" s="197" t="s">
        <v>811</v>
      </c>
      <c r="K191" s="197"/>
      <c r="L191" s="197"/>
      <c r="M191" s="197"/>
      <c r="N191" s="197"/>
      <c r="O191" s="197"/>
      <c r="P191" s="197"/>
      <c r="Q191" s="197"/>
      <c r="R191" s="197"/>
      <c r="S191" s="197"/>
    </row>
    <row r="192" spans="1:19" customFormat="1" ht="14.4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 t="s">
        <v>529</v>
      </c>
      <c r="K192" s="197"/>
      <c r="L192" s="197"/>
      <c r="M192" s="197"/>
      <c r="N192" s="197"/>
      <c r="O192" s="197"/>
      <c r="P192" s="197"/>
      <c r="Q192" s="197"/>
      <c r="R192" s="197"/>
      <c r="S192" s="197"/>
    </row>
    <row r="193" spans="1:19" customFormat="1" ht="14.4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</row>
    <row r="194" spans="1:19" customFormat="1" ht="14.4">
      <c r="A194" s="197"/>
      <c r="B194" s="197" t="s">
        <v>921</v>
      </c>
      <c r="C194" s="197"/>
      <c r="D194" s="197" t="s">
        <v>391</v>
      </c>
      <c r="E194" s="197" t="s">
        <v>786</v>
      </c>
      <c r="F194" s="197" t="s">
        <v>787</v>
      </c>
      <c r="G194" s="197" t="s">
        <v>812</v>
      </c>
      <c r="H194" s="197" t="s">
        <v>799</v>
      </c>
      <c r="I194" s="197" t="s">
        <v>808</v>
      </c>
      <c r="J194" s="197" t="s">
        <v>813</v>
      </c>
      <c r="K194" s="197" t="s">
        <v>814</v>
      </c>
      <c r="L194" s="197" t="s">
        <v>793</v>
      </c>
      <c r="M194" s="197" t="s">
        <v>815</v>
      </c>
      <c r="N194" s="190">
        <v>40954</v>
      </c>
      <c r="O194" s="190">
        <v>42780</v>
      </c>
      <c r="P194" s="197">
        <v>7.8817000000000004</v>
      </c>
      <c r="Q194" s="197" t="s">
        <v>816</v>
      </c>
      <c r="R194" s="197" t="s">
        <v>580</v>
      </c>
      <c r="S194" s="197" t="s">
        <v>810</v>
      </c>
    </row>
    <row r="195" spans="1:19" customFormat="1" ht="14.4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 t="s">
        <v>817</v>
      </c>
      <c r="K195" s="197" t="s">
        <v>818</v>
      </c>
      <c r="L195" s="197"/>
      <c r="M195" s="197"/>
      <c r="N195" s="197"/>
      <c r="O195" s="197"/>
      <c r="P195" s="197"/>
      <c r="Q195" s="197" t="s">
        <v>529</v>
      </c>
      <c r="R195" s="197"/>
      <c r="S195" s="197"/>
    </row>
    <row r="196" spans="1:19" customFormat="1" ht="14.4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 t="s">
        <v>811</v>
      </c>
      <c r="K196" s="197"/>
      <c r="L196" s="197"/>
      <c r="M196" s="197"/>
      <c r="N196" s="197"/>
      <c r="O196" s="197"/>
      <c r="P196" s="197"/>
      <c r="Q196" s="197"/>
      <c r="R196" s="197"/>
      <c r="S196" s="197"/>
    </row>
    <row r="197" spans="1:19" customFormat="1" ht="14.4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 t="s">
        <v>529</v>
      </c>
      <c r="K197" s="197"/>
      <c r="L197" s="197"/>
      <c r="M197" s="197"/>
      <c r="N197" s="197"/>
      <c r="O197" s="197"/>
      <c r="P197" s="197"/>
      <c r="Q197" s="197"/>
      <c r="R197" s="197"/>
      <c r="S197" s="197"/>
    </row>
    <row r="198" spans="1:19" customFormat="1" ht="14.4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</row>
    <row r="199" spans="1:19" customFormat="1" ht="14.4">
      <c r="A199" s="197"/>
      <c r="B199" s="197" t="s">
        <v>921</v>
      </c>
      <c r="C199" s="197"/>
      <c r="D199" s="197" t="s">
        <v>391</v>
      </c>
      <c r="E199" s="197" t="s">
        <v>786</v>
      </c>
      <c r="F199" s="197" t="s">
        <v>787</v>
      </c>
      <c r="G199" s="197" t="s">
        <v>819</v>
      </c>
      <c r="H199" s="197" t="s">
        <v>799</v>
      </c>
      <c r="I199" s="197" t="s">
        <v>820</v>
      </c>
      <c r="J199" s="197" t="s">
        <v>813</v>
      </c>
      <c r="K199" s="197" t="s">
        <v>814</v>
      </c>
      <c r="L199" s="197" t="s">
        <v>793</v>
      </c>
      <c r="M199" s="197" t="s">
        <v>821</v>
      </c>
      <c r="N199" s="190">
        <v>40954</v>
      </c>
      <c r="O199" s="190">
        <v>42780</v>
      </c>
      <c r="P199" s="197">
        <v>11.0541</v>
      </c>
      <c r="Q199" s="197" t="s">
        <v>816</v>
      </c>
      <c r="R199" s="197" t="s">
        <v>580</v>
      </c>
      <c r="S199" s="197" t="s">
        <v>822</v>
      </c>
    </row>
    <row r="200" spans="1:19" customFormat="1" ht="14.4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 t="s">
        <v>817</v>
      </c>
      <c r="K200" s="197" t="s">
        <v>818</v>
      </c>
      <c r="L200" s="197"/>
      <c r="M200" s="197"/>
      <c r="N200" s="197"/>
      <c r="O200" s="197"/>
      <c r="P200" s="197"/>
      <c r="Q200" s="197" t="s">
        <v>529</v>
      </c>
      <c r="R200" s="197"/>
      <c r="S200" s="197"/>
    </row>
    <row r="201" spans="1:19" customFormat="1" ht="14.4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 t="s">
        <v>811</v>
      </c>
      <c r="K201" s="197"/>
      <c r="L201" s="197"/>
      <c r="M201" s="197"/>
      <c r="N201" s="197"/>
      <c r="O201" s="197"/>
      <c r="P201" s="197"/>
      <c r="Q201" s="197"/>
      <c r="R201" s="197"/>
      <c r="S201" s="197"/>
    </row>
    <row r="202" spans="1:19" customFormat="1" ht="14.4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 t="s">
        <v>529</v>
      </c>
      <c r="K202" s="197"/>
      <c r="L202" s="197"/>
      <c r="M202" s="197"/>
      <c r="N202" s="197"/>
      <c r="O202" s="197"/>
      <c r="P202" s="197"/>
      <c r="Q202" s="197"/>
      <c r="R202" s="197"/>
      <c r="S202" s="197"/>
    </row>
    <row r="203" spans="1:19" customFormat="1" ht="14.4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</row>
    <row r="204" spans="1:19" customFormat="1" ht="14.4">
      <c r="A204" s="197"/>
      <c r="B204" s="197" t="s">
        <v>921</v>
      </c>
      <c r="C204" s="197"/>
      <c r="D204" s="197" t="s">
        <v>391</v>
      </c>
      <c r="E204" s="197" t="s">
        <v>823</v>
      </c>
      <c r="F204" s="197" t="s">
        <v>787</v>
      </c>
      <c r="G204" s="197" t="s">
        <v>824</v>
      </c>
      <c r="H204" s="197" t="s">
        <v>825</v>
      </c>
      <c r="I204" s="197" t="s">
        <v>826</v>
      </c>
      <c r="J204" s="197" t="s">
        <v>827</v>
      </c>
      <c r="K204" s="197" t="s">
        <v>828</v>
      </c>
      <c r="L204" s="197" t="s">
        <v>793</v>
      </c>
      <c r="M204" s="197" t="s">
        <v>829</v>
      </c>
      <c r="N204" s="190">
        <v>41164</v>
      </c>
      <c r="O204" s="190">
        <v>42989</v>
      </c>
      <c r="P204" s="197">
        <v>5.8860000000000001</v>
      </c>
      <c r="Q204" s="197" t="s">
        <v>830</v>
      </c>
      <c r="R204" s="197" t="s">
        <v>580</v>
      </c>
      <c r="S204" s="197" t="s">
        <v>831</v>
      </c>
    </row>
    <row r="205" spans="1:19" customFormat="1" ht="14.4">
      <c r="A205" s="197"/>
      <c r="B205" s="197"/>
      <c r="C205" s="197"/>
      <c r="D205" s="197"/>
      <c r="E205" s="197"/>
      <c r="F205" s="197"/>
      <c r="G205" s="197"/>
      <c r="H205" s="197" t="s">
        <v>832</v>
      </c>
      <c r="I205" s="197"/>
      <c r="J205" s="197" t="s">
        <v>833</v>
      </c>
      <c r="K205" s="197"/>
      <c r="L205" s="197"/>
      <c r="M205" s="197"/>
      <c r="N205" s="197"/>
      <c r="O205" s="197"/>
      <c r="P205" s="197"/>
      <c r="Q205" s="197" t="s">
        <v>238</v>
      </c>
      <c r="R205" s="197"/>
      <c r="S205" s="197"/>
    </row>
    <row r="206" spans="1:19" customFormat="1" ht="14.4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</row>
    <row r="207" spans="1:19" customFormat="1" ht="14.4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 t="s">
        <v>834</v>
      </c>
      <c r="K207" s="197"/>
      <c r="L207" s="197"/>
      <c r="M207" s="197"/>
      <c r="N207" s="197"/>
      <c r="O207" s="197"/>
      <c r="P207" s="197"/>
      <c r="Q207" s="197"/>
      <c r="R207" s="197"/>
      <c r="S207" s="197"/>
    </row>
    <row r="208" spans="1:19" customFormat="1" ht="14.4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 t="s">
        <v>835</v>
      </c>
      <c r="K208" s="197"/>
      <c r="L208" s="197"/>
      <c r="M208" s="197"/>
      <c r="N208" s="197"/>
      <c r="O208" s="197"/>
      <c r="P208" s="197"/>
      <c r="Q208" s="197"/>
      <c r="R208" s="197"/>
      <c r="S208" s="197"/>
    </row>
    <row r="209" spans="1:19" customFormat="1" ht="14.4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 t="s">
        <v>238</v>
      </c>
      <c r="K209" s="197"/>
      <c r="L209" s="197"/>
      <c r="M209" s="197"/>
      <c r="N209" s="197"/>
      <c r="O209" s="197"/>
      <c r="P209" s="197"/>
      <c r="Q209" s="197"/>
      <c r="R209" s="197"/>
      <c r="S209" s="197"/>
    </row>
    <row r="210" spans="1:19" customFormat="1" ht="14.4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</row>
    <row r="211" spans="1:19" customFormat="1" ht="14.4">
      <c r="A211" s="197"/>
      <c r="B211" s="197" t="s">
        <v>921</v>
      </c>
      <c r="C211" s="197"/>
      <c r="D211" s="197" t="s">
        <v>391</v>
      </c>
      <c r="E211" s="197" t="s">
        <v>836</v>
      </c>
      <c r="F211" s="197" t="s">
        <v>602</v>
      </c>
      <c r="G211" s="197" t="s">
        <v>837</v>
      </c>
      <c r="H211" s="197" t="s">
        <v>837</v>
      </c>
      <c r="I211" s="197" t="s">
        <v>838</v>
      </c>
      <c r="J211" s="197" t="s">
        <v>839</v>
      </c>
      <c r="K211" s="197" t="s">
        <v>840</v>
      </c>
      <c r="L211" s="197" t="s">
        <v>793</v>
      </c>
      <c r="M211" s="197" t="s">
        <v>841</v>
      </c>
      <c r="N211" s="190">
        <v>41318</v>
      </c>
      <c r="O211" s="190">
        <v>43143</v>
      </c>
      <c r="P211" s="197">
        <v>6.8414999999999999</v>
      </c>
      <c r="Q211" s="197" t="s">
        <v>842</v>
      </c>
      <c r="R211" s="197" t="s">
        <v>580</v>
      </c>
      <c r="S211" s="197" t="s">
        <v>843</v>
      </c>
    </row>
    <row r="212" spans="1:19" customFormat="1" ht="14.4">
      <c r="A212" s="197"/>
      <c r="B212" s="197"/>
      <c r="C212" s="197"/>
      <c r="D212" s="197"/>
      <c r="E212" s="197"/>
      <c r="F212" s="197" t="s">
        <v>610</v>
      </c>
      <c r="G212" s="197"/>
      <c r="H212" s="197"/>
      <c r="I212" s="197" t="s">
        <v>9</v>
      </c>
      <c r="J212" s="197" t="s">
        <v>584</v>
      </c>
      <c r="K212" s="197" t="s">
        <v>844</v>
      </c>
      <c r="L212" s="197"/>
      <c r="M212" s="197"/>
      <c r="N212" s="197"/>
      <c r="O212" s="197"/>
      <c r="P212" s="197"/>
      <c r="Q212" s="197"/>
      <c r="R212" s="197"/>
      <c r="S212" s="197"/>
    </row>
    <row r="213" spans="1:19" customFormat="1" ht="14.4">
      <c r="A213" s="197"/>
      <c r="B213" s="197"/>
      <c r="C213" s="197"/>
      <c r="D213" s="197"/>
      <c r="E213" s="197"/>
      <c r="F213" s="197"/>
      <c r="G213" s="197"/>
      <c r="H213" s="197"/>
      <c r="I213" s="197" t="s">
        <v>845</v>
      </c>
      <c r="J213" s="197"/>
      <c r="K213" s="197" t="s">
        <v>846</v>
      </c>
      <c r="L213" s="197"/>
      <c r="M213" s="197"/>
      <c r="N213" s="197"/>
      <c r="O213" s="197"/>
      <c r="P213" s="197"/>
      <c r="Q213" s="197"/>
      <c r="R213" s="197"/>
      <c r="S213" s="197"/>
    </row>
    <row r="214" spans="1:19" customFormat="1" ht="14.4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</row>
    <row r="215" spans="1:19" customFormat="1" ht="14.4">
      <c r="A215" s="197"/>
      <c r="B215" s="197" t="s">
        <v>921</v>
      </c>
      <c r="C215" s="197"/>
      <c r="D215" s="197" t="s">
        <v>391</v>
      </c>
      <c r="E215" s="197" t="s">
        <v>786</v>
      </c>
      <c r="F215" s="197" t="s">
        <v>602</v>
      </c>
      <c r="G215" s="197" t="s">
        <v>847</v>
      </c>
      <c r="H215" s="197" t="s">
        <v>847</v>
      </c>
      <c r="I215" s="197" t="s">
        <v>848</v>
      </c>
      <c r="J215" s="197" t="s">
        <v>849</v>
      </c>
      <c r="K215" s="197" t="s">
        <v>850</v>
      </c>
      <c r="L215" s="197" t="s">
        <v>20</v>
      </c>
      <c r="M215" s="197" t="s">
        <v>851</v>
      </c>
      <c r="N215" s="190">
        <v>40959</v>
      </c>
      <c r="O215" s="190">
        <v>42785</v>
      </c>
      <c r="P215" s="197" t="s">
        <v>752</v>
      </c>
      <c r="Q215" s="197" t="s">
        <v>852</v>
      </c>
      <c r="R215" s="197" t="s">
        <v>580</v>
      </c>
      <c r="S215" s="197" t="s">
        <v>853</v>
      </c>
    </row>
    <row r="216" spans="1:19" customFormat="1" ht="14.4">
      <c r="A216" s="197"/>
      <c r="B216" s="197"/>
      <c r="C216" s="197"/>
      <c r="D216" s="197"/>
      <c r="E216" s="197"/>
      <c r="F216" s="197" t="s">
        <v>610</v>
      </c>
      <c r="G216" s="197"/>
      <c r="H216" s="197"/>
      <c r="I216" s="197" t="s">
        <v>305</v>
      </c>
      <c r="J216" s="197" t="s">
        <v>854</v>
      </c>
      <c r="K216" s="197" t="s">
        <v>855</v>
      </c>
      <c r="L216" s="197"/>
      <c r="M216" s="197" t="s">
        <v>633</v>
      </c>
      <c r="N216" s="197"/>
      <c r="O216" s="197"/>
      <c r="P216" s="197"/>
      <c r="Q216" s="197"/>
      <c r="R216" s="197"/>
      <c r="S216" s="197"/>
    </row>
    <row r="217" spans="1:19" customFormat="1" ht="14.4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 t="s">
        <v>856</v>
      </c>
      <c r="K217" s="197"/>
      <c r="L217" s="197"/>
      <c r="M217" s="197"/>
      <c r="N217" s="197"/>
      <c r="O217" s="197"/>
      <c r="P217" s="197"/>
      <c r="Q217" s="197"/>
      <c r="R217" s="197"/>
      <c r="S217" s="197"/>
    </row>
    <row r="218" spans="1:19" customFormat="1" ht="14.4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 t="s">
        <v>238</v>
      </c>
      <c r="K218" s="197"/>
      <c r="L218" s="197"/>
      <c r="M218" s="197"/>
      <c r="N218" s="197"/>
      <c r="O218" s="197"/>
      <c r="P218" s="197"/>
      <c r="Q218" s="197"/>
      <c r="R218" s="197"/>
      <c r="S218" s="197"/>
    </row>
    <row r="219" spans="1:19" customFormat="1" ht="14.4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</row>
    <row r="220" spans="1:19" customFormat="1" ht="14.4">
      <c r="A220" s="197"/>
      <c r="B220" s="197" t="s">
        <v>921</v>
      </c>
      <c r="C220" s="197"/>
      <c r="D220" s="197" t="s">
        <v>391</v>
      </c>
      <c r="E220" s="197" t="s">
        <v>786</v>
      </c>
      <c r="F220" s="197" t="s">
        <v>857</v>
      </c>
      <c r="G220" s="197" t="s">
        <v>858</v>
      </c>
      <c r="H220" s="197" t="s">
        <v>858</v>
      </c>
      <c r="I220" s="197" t="s">
        <v>859</v>
      </c>
      <c r="J220" s="197" t="s">
        <v>860</v>
      </c>
      <c r="K220" s="197" t="s">
        <v>861</v>
      </c>
      <c r="L220" s="197" t="s">
        <v>20</v>
      </c>
      <c r="M220" s="197" t="s">
        <v>862</v>
      </c>
      <c r="N220" s="190">
        <v>39743</v>
      </c>
      <c r="O220" s="190">
        <v>41568</v>
      </c>
      <c r="P220" s="197" t="s">
        <v>752</v>
      </c>
      <c r="Q220" s="197" t="s">
        <v>863</v>
      </c>
      <c r="R220" s="197" t="s">
        <v>580</v>
      </c>
      <c r="S220" s="197" t="s">
        <v>864</v>
      </c>
    </row>
    <row r="221" spans="1:19" customFormat="1" ht="14.4">
      <c r="A221" s="197"/>
      <c r="B221" s="197"/>
      <c r="C221" s="197"/>
      <c r="D221" s="197"/>
      <c r="E221" s="197"/>
      <c r="F221" s="197"/>
      <c r="G221" s="197"/>
      <c r="H221" s="197"/>
      <c r="I221" s="197" t="s">
        <v>865</v>
      </c>
      <c r="J221" s="197" t="s">
        <v>529</v>
      </c>
      <c r="K221" s="197"/>
      <c r="L221" s="197"/>
      <c r="M221" s="197"/>
      <c r="N221" s="197"/>
      <c r="O221" s="197" t="s">
        <v>545</v>
      </c>
      <c r="P221" s="197"/>
      <c r="Q221" s="197" t="s">
        <v>238</v>
      </c>
      <c r="R221" s="197"/>
      <c r="S221" s="197"/>
    </row>
    <row r="222" spans="1:19" customFormat="1" ht="14.4">
      <c r="A222" s="197"/>
      <c r="B222" s="197"/>
      <c r="C222" s="197"/>
      <c r="D222" s="197"/>
      <c r="E222" s="197"/>
      <c r="F222" s="197"/>
      <c r="G222" s="197"/>
      <c r="H222" s="197"/>
      <c r="I222" s="197" t="s">
        <v>350</v>
      </c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</row>
    <row r="223" spans="1:19" customFormat="1" ht="14.4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</row>
    <row r="224" spans="1:19" customFormat="1" ht="14.4">
      <c r="A224" s="197"/>
      <c r="B224" s="197" t="s">
        <v>921</v>
      </c>
      <c r="C224" s="197"/>
      <c r="D224" s="197" t="s">
        <v>391</v>
      </c>
      <c r="E224" s="197" t="s">
        <v>866</v>
      </c>
      <c r="F224" s="197" t="s">
        <v>857</v>
      </c>
      <c r="G224" s="197" t="s">
        <v>867</v>
      </c>
      <c r="H224" s="197" t="s">
        <v>867</v>
      </c>
      <c r="I224" s="193" t="s">
        <v>868</v>
      </c>
      <c r="J224" s="197" t="s">
        <v>869</v>
      </c>
      <c r="K224" s="197" t="s">
        <v>870</v>
      </c>
      <c r="L224" s="197" t="s">
        <v>20</v>
      </c>
      <c r="M224" s="197" t="s">
        <v>871</v>
      </c>
      <c r="N224" s="190">
        <v>40049</v>
      </c>
      <c r="O224" s="190">
        <v>41874</v>
      </c>
      <c r="P224" s="197" t="s">
        <v>752</v>
      </c>
      <c r="Q224" s="197" t="s">
        <v>872</v>
      </c>
      <c r="R224" s="197" t="s">
        <v>580</v>
      </c>
      <c r="S224" s="197" t="s">
        <v>873</v>
      </c>
    </row>
    <row r="225" spans="1:19" customFormat="1" ht="14.4">
      <c r="A225" s="197"/>
      <c r="B225" s="197"/>
      <c r="C225" s="197"/>
      <c r="D225" s="197"/>
      <c r="E225" s="197"/>
      <c r="F225" s="197"/>
      <c r="G225" s="197" t="s">
        <v>874</v>
      </c>
      <c r="H225" s="197" t="s">
        <v>874</v>
      </c>
      <c r="I225" s="197" t="s">
        <v>875</v>
      </c>
      <c r="J225" s="197" t="s">
        <v>584</v>
      </c>
      <c r="K225" s="197"/>
      <c r="L225" s="197"/>
      <c r="M225" s="197"/>
      <c r="N225" s="197"/>
      <c r="O225" s="197" t="s">
        <v>876</v>
      </c>
      <c r="P225" s="197"/>
      <c r="Q225" s="197" t="s">
        <v>238</v>
      </c>
      <c r="R225" s="197"/>
      <c r="S225" s="197"/>
    </row>
    <row r="226" spans="1:19" customFormat="1" ht="14.4">
      <c r="A226" s="197"/>
      <c r="B226" s="197"/>
      <c r="C226" s="197"/>
      <c r="D226" s="197"/>
      <c r="E226" s="197"/>
      <c r="F226" s="197"/>
      <c r="G226" s="197" t="s">
        <v>877</v>
      </c>
      <c r="H226" s="197" t="s">
        <v>877</v>
      </c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</row>
    <row r="227" spans="1:19" customFormat="1" ht="14.4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</row>
    <row r="228" spans="1:19" customFormat="1" ht="14.4">
      <c r="A228" s="197"/>
      <c r="B228" s="197" t="s">
        <v>921</v>
      </c>
      <c r="C228" s="197"/>
      <c r="D228" s="197" t="s">
        <v>391</v>
      </c>
      <c r="E228" s="197" t="s">
        <v>786</v>
      </c>
      <c r="F228" s="197" t="s">
        <v>787</v>
      </c>
      <c r="G228" s="197" t="s">
        <v>878</v>
      </c>
      <c r="H228" s="197" t="s">
        <v>878</v>
      </c>
      <c r="I228" s="197" t="s">
        <v>879</v>
      </c>
      <c r="J228" s="197" t="s">
        <v>880</v>
      </c>
      <c r="K228" s="197" t="s">
        <v>881</v>
      </c>
      <c r="L228" s="197" t="s">
        <v>20</v>
      </c>
      <c r="M228" s="197" t="s">
        <v>882</v>
      </c>
      <c r="N228" s="190">
        <v>42398</v>
      </c>
      <c r="O228" s="190">
        <v>44224</v>
      </c>
      <c r="P228" s="197" t="s">
        <v>752</v>
      </c>
      <c r="Q228" s="197" t="s">
        <v>883</v>
      </c>
      <c r="R228" s="197" t="s">
        <v>580</v>
      </c>
      <c r="S228" s="197" t="s">
        <v>884</v>
      </c>
    </row>
    <row r="229" spans="1:19" customFormat="1" ht="14.4">
      <c r="A229" s="197"/>
      <c r="B229" s="197"/>
      <c r="C229" s="197"/>
      <c r="D229" s="197"/>
      <c r="E229" s="197"/>
      <c r="F229" s="197"/>
      <c r="G229" s="197" t="s">
        <v>797</v>
      </c>
      <c r="H229" s="197" t="s">
        <v>797</v>
      </c>
      <c r="I229" s="197" t="s">
        <v>305</v>
      </c>
      <c r="J229" s="197" t="s">
        <v>238</v>
      </c>
      <c r="K229" s="197"/>
      <c r="L229" s="197"/>
      <c r="M229" s="197" t="s">
        <v>633</v>
      </c>
      <c r="N229" s="197"/>
      <c r="O229" s="197"/>
      <c r="P229" s="197"/>
      <c r="Q229" s="197" t="s">
        <v>529</v>
      </c>
      <c r="R229" s="197"/>
      <c r="S229" s="197"/>
    </row>
    <row r="230" spans="1:19" customFormat="1" ht="14.4">
      <c r="A230" s="197"/>
      <c r="B230" s="197"/>
      <c r="C230" s="197"/>
      <c r="D230" s="197"/>
      <c r="E230" s="197"/>
      <c r="F230" s="197"/>
      <c r="G230" s="197" t="s">
        <v>885</v>
      </c>
      <c r="H230" s="197" t="s">
        <v>885</v>
      </c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</row>
    <row r="231" spans="1:19" customFormat="1" ht="14.4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</row>
    <row r="232" spans="1:19" customFormat="1" ht="14.4">
      <c r="A232" s="197"/>
      <c r="B232" s="197" t="s">
        <v>921</v>
      </c>
      <c r="C232" s="197"/>
      <c r="D232" s="197" t="s">
        <v>391</v>
      </c>
      <c r="E232" s="197" t="s">
        <v>786</v>
      </c>
      <c r="F232" s="197" t="s">
        <v>787</v>
      </c>
      <c r="G232" s="197" t="s">
        <v>799</v>
      </c>
      <c r="H232" s="197" t="s">
        <v>799</v>
      </c>
      <c r="I232" s="197" t="s">
        <v>808</v>
      </c>
      <c r="J232" s="197" t="s">
        <v>880</v>
      </c>
      <c r="K232" s="197" t="s">
        <v>814</v>
      </c>
      <c r="L232" s="197" t="s">
        <v>20</v>
      </c>
      <c r="M232" s="197" t="s">
        <v>886</v>
      </c>
      <c r="N232" s="190">
        <v>40507</v>
      </c>
      <c r="O232" s="190">
        <v>44159</v>
      </c>
      <c r="P232" s="197" t="s">
        <v>752</v>
      </c>
      <c r="Q232" s="197" t="s">
        <v>816</v>
      </c>
      <c r="R232" s="197" t="s">
        <v>580</v>
      </c>
      <c r="S232" s="197" t="s">
        <v>810</v>
      </c>
    </row>
    <row r="233" spans="1:19" customFormat="1" ht="14.4">
      <c r="A233" s="197"/>
      <c r="B233" s="197"/>
      <c r="C233" s="197"/>
      <c r="D233" s="197"/>
      <c r="E233" s="197"/>
      <c r="F233" s="197"/>
      <c r="G233" s="197"/>
      <c r="H233" s="197"/>
      <c r="I233" s="197" t="s">
        <v>305</v>
      </c>
      <c r="J233" s="197" t="s">
        <v>238</v>
      </c>
      <c r="K233" s="197" t="s">
        <v>818</v>
      </c>
      <c r="L233" s="197"/>
      <c r="M233" s="197" t="s">
        <v>887</v>
      </c>
      <c r="N233" s="197"/>
      <c r="O233" s="197"/>
      <c r="P233" s="197"/>
      <c r="Q233" s="197" t="s">
        <v>529</v>
      </c>
      <c r="R233" s="197"/>
      <c r="S233" s="197"/>
    </row>
    <row r="234" spans="1:19" customFormat="1" ht="14.4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</row>
    <row r="235" spans="1:19" customFormat="1" ht="14.4">
      <c r="A235" s="197"/>
      <c r="B235" s="197" t="s">
        <v>921</v>
      </c>
      <c r="C235" s="197"/>
      <c r="D235" s="197" t="s">
        <v>391</v>
      </c>
      <c r="E235" s="197" t="s">
        <v>836</v>
      </c>
      <c r="F235" s="197" t="s">
        <v>787</v>
      </c>
      <c r="G235" s="197" t="s">
        <v>888</v>
      </c>
      <c r="H235" s="197" t="s">
        <v>888</v>
      </c>
      <c r="I235" s="197" t="s">
        <v>889</v>
      </c>
      <c r="J235" s="197" t="s">
        <v>890</v>
      </c>
      <c r="K235" s="197" t="s">
        <v>891</v>
      </c>
      <c r="L235" s="197" t="s">
        <v>20</v>
      </c>
      <c r="M235" s="197" t="s">
        <v>892</v>
      </c>
      <c r="N235" s="190">
        <v>40512</v>
      </c>
      <c r="O235" s="190">
        <v>42337</v>
      </c>
      <c r="P235" s="197" t="s">
        <v>752</v>
      </c>
      <c r="Q235" s="197" t="s">
        <v>893</v>
      </c>
      <c r="R235" s="197" t="s">
        <v>580</v>
      </c>
      <c r="S235" s="197" t="s">
        <v>831</v>
      </c>
    </row>
    <row r="236" spans="1:19" customFormat="1" ht="14.4">
      <c r="A236" s="197"/>
      <c r="B236" s="197"/>
      <c r="C236" s="197"/>
      <c r="D236" s="197"/>
      <c r="E236" s="197"/>
      <c r="F236" s="197"/>
      <c r="G236" s="197" t="s">
        <v>894</v>
      </c>
      <c r="H236" s="197" t="s">
        <v>894</v>
      </c>
      <c r="I236" s="197" t="s">
        <v>664</v>
      </c>
      <c r="J236" s="197" t="s">
        <v>895</v>
      </c>
      <c r="K236" s="187"/>
      <c r="L236" s="197"/>
      <c r="M236" s="197"/>
      <c r="N236" s="197"/>
      <c r="O236" s="197" t="s">
        <v>545</v>
      </c>
      <c r="P236" s="197"/>
      <c r="Q236" s="197" t="s">
        <v>529</v>
      </c>
      <c r="R236" s="197"/>
      <c r="S236" s="197"/>
    </row>
    <row r="237" spans="1:19" customFormat="1" ht="14.4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</row>
    <row r="238" spans="1:19" customFormat="1" ht="14.4">
      <c r="A238" s="197"/>
      <c r="B238" s="197" t="s">
        <v>921</v>
      </c>
      <c r="C238" s="197"/>
      <c r="D238" s="197" t="s">
        <v>391</v>
      </c>
      <c r="E238" s="197" t="s">
        <v>896</v>
      </c>
      <c r="F238" s="197" t="s">
        <v>787</v>
      </c>
      <c r="G238" s="197" t="s">
        <v>897</v>
      </c>
      <c r="H238" s="197" t="s">
        <v>897</v>
      </c>
      <c r="I238" s="197" t="s">
        <v>898</v>
      </c>
      <c r="J238" s="197" t="s">
        <v>899</v>
      </c>
      <c r="K238" s="197" t="s">
        <v>900</v>
      </c>
      <c r="L238" s="197" t="s">
        <v>20</v>
      </c>
      <c r="M238" s="197" t="s">
        <v>901</v>
      </c>
      <c r="N238" s="190">
        <v>41032</v>
      </c>
      <c r="O238" s="190">
        <v>42857</v>
      </c>
      <c r="P238" s="197" t="s">
        <v>752</v>
      </c>
      <c r="Q238" s="197" t="s">
        <v>902</v>
      </c>
      <c r="R238" s="197" t="s">
        <v>580</v>
      </c>
      <c r="S238" s="197" t="s">
        <v>903</v>
      </c>
    </row>
    <row r="239" spans="1:19" customFormat="1" ht="14.4">
      <c r="A239" s="197"/>
      <c r="B239" s="197"/>
      <c r="C239" s="197"/>
      <c r="D239" s="197"/>
      <c r="E239" s="197" t="s">
        <v>904</v>
      </c>
      <c r="F239" s="197" t="s">
        <v>905</v>
      </c>
      <c r="G239" s="197"/>
      <c r="H239" s="197"/>
      <c r="I239" s="197" t="s">
        <v>906</v>
      </c>
      <c r="J239" s="197" t="s">
        <v>907</v>
      </c>
      <c r="K239" s="197" t="s">
        <v>908</v>
      </c>
      <c r="L239" s="197"/>
      <c r="M239" s="197"/>
      <c r="N239" s="197"/>
      <c r="O239" s="197"/>
      <c r="P239" s="197"/>
      <c r="Q239" s="197" t="s">
        <v>909</v>
      </c>
      <c r="R239" s="197"/>
      <c r="S239" s="197"/>
    </row>
    <row r="240" spans="1:19" customFormat="1" ht="14.4">
      <c r="A240" s="197"/>
      <c r="B240" s="197"/>
      <c r="C240" s="197"/>
      <c r="D240" s="197"/>
      <c r="E240" s="197"/>
      <c r="F240" s="197" t="s">
        <v>910</v>
      </c>
      <c r="G240" s="197"/>
      <c r="H240" s="197"/>
      <c r="I240" s="197" t="s">
        <v>305</v>
      </c>
      <c r="J240" s="197" t="s">
        <v>833</v>
      </c>
      <c r="K240" s="197"/>
      <c r="L240" s="197"/>
      <c r="M240" s="197"/>
      <c r="N240" s="197"/>
      <c r="O240" s="197"/>
      <c r="P240" s="197"/>
      <c r="Q240" s="197"/>
      <c r="R240" s="197"/>
      <c r="S240" s="197"/>
    </row>
    <row r="241" spans="1:19" customFormat="1" ht="14.4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</row>
    <row r="242" spans="1:19" customFormat="1" ht="14.4">
      <c r="A242" s="197"/>
      <c r="B242" s="197" t="s">
        <v>921</v>
      </c>
      <c r="C242" s="197"/>
      <c r="D242" s="197" t="s">
        <v>391</v>
      </c>
      <c r="E242" s="197" t="s">
        <v>911</v>
      </c>
      <c r="F242" s="197" t="s">
        <v>912</v>
      </c>
      <c r="G242" s="197" t="s">
        <v>913</v>
      </c>
      <c r="H242" s="197" t="s">
        <v>913</v>
      </c>
      <c r="I242" s="197" t="s">
        <v>914</v>
      </c>
      <c r="J242" s="197" t="s">
        <v>915</v>
      </c>
      <c r="K242" s="197" t="s">
        <v>916</v>
      </c>
      <c r="L242" s="197" t="s">
        <v>20</v>
      </c>
      <c r="M242" s="197" t="s">
        <v>917</v>
      </c>
      <c r="N242" s="190">
        <v>41157</v>
      </c>
      <c r="O242" s="190">
        <v>42982</v>
      </c>
      <c r="P242" s="197" t="s">
        <v>752</v>
      </c>
      <c r="Q242" s="197" t="s">
        <v>918</v>
      </c>
      <c r="R242" s="197" t="s">
        <v>580</v>
      </c>
      <c r="S242" s="197" t="s">
        <v>919</v>
      </c>
    </row>
    <row r="243" spans="1:19" customFormat="1" ht="14.4">
      <c r="A243" s="197"/>
      <c r="B243" s="197"/>
      <c r="C243" s="197"/>
      <c r="D243" s="197"/>
      <c r="E243" s="197"/>
      <c r="F243" s="197" t="s">
        <v>21</v>
      </c>
      <c r="G243" s="197"/>
      <c r="H243" s="197"/>
      <c r="I243" s="197"/>
      <c r="J243" s="197" t="s">
        <v>238</v>
      </c>
      <c r="K243" s="197" t="s">
        <v>920</v>
      </c>
      <c r="L243" s="197"/>
      <c r="M243" s="197"/>
      <c r="N243" s="197"/>
      <c r="O243" s="197"/>
      <c r="P243" s="197"/>
      <c r="Q243" s="197"/>
      <c r="R243" s="197"/>
      <c r="S243" s="197"/>
    </row>
    <row r="244" spans="1:19" customFormat="1" ht="15" thickBot="1">
      <c r="A244" s="202"/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</row>
    <row r="245" spans="1:19" ht="13.8">
      <c r="A245" s="6" t="s">
        <v>3</v>
      </c>
      <c r="B245" s="6"/>
      <c r="C245" s="6"/>
      <c r="D245" s="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9">
      <c r="A246" s="8"/>
      <c r="B246" s="8"/>
      <c r="C246" s="8"/>
      <c r="D246" s="9"/>
      <c r="E246" s="8"/>
      <c r="F246" s="8"/>
      <c r="G246" s="8"/>
      <c r="H246" s="1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>
      <c r="A247" s="8"/>
      <c r="B247" s="8"/>
      <c r="C247" s="8"/>
      <c r="D247" s="9"/>
      <c r="E247" s="8"/>
      <c r="F247" s="8"/>
      <c r="G247" s="8"/>
      <c r="H247" s="1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>
      <c r="A248" s="8"/>
      <c r="B248" s="8"/>
      <c r="C248" s="8"/>
      <c r="D248" s="9"/>
      <c r="E248" s="8"/>
      <c r="F248" s="8"/>
      <c r="G248" s="8"/>
      <c r="H248" s="1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>
      <c r="A249" s="8"/>
      <c r="B249" s="8"/>
      <c r="C249" s="8"/>
      <c r="D249" s="9"/>
      <c r="E249" s="8"/>
      <c r="F249" s="8"/>
      <c r="G249" s="8"/>
      <c r="H249" s="1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>
      <c r="A250" s="8"/>
      <c r="B250" s="8"/>
      <c r="C250" s="8"/>
      <c r="D250" s="9"/>
      <c r="E250" s="8"/>
      <c r="F250" s="8"/>
      <c r="G250" s="8"/>
      <c r="H250" s="1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>
      <c r="A251" s="8"/>
      <c r="B251" s="8"/>
      <c r="C251" s="8"/>
      <c r="D251" s="9"/>
      <c r="E251" s="8"/>
      <c r="F251" s="8"/>
      <c r="G251" s="8"/>
      <c r="H251" s="1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>
      <c r="A252" s="8"/>
      <c r="B252" s="8"/>
      <c r="C252" s="8"/>
      <c r="D252" s="9"/>
      <c r="E252" s="8"/>
      <c r="F252" s="8"/>
      <c r="G252" s="8"/>
      <c r="H252" s="1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>
      <c r="A253" s="8"/>
      <c r="B253" s="8"/>
      <c r="C253" s="8"/>
      <c r="D253" s="9"/>
      <c r="E253" s="8"/>
      <c r="F253" s="8"/>
      <c r="G253" s="8"/>
      <c r="H253" s="1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>
      <c r="A254" s="8"/>
      <c r="B254" s="8"/>
      <c r="C254" s="8"/>
      <c r="D254" s="9"/>
      <c r="E254" s="8"/>
      <c r="F254" s="8"/>
      <c r="G254" s="8"/>
      <c r="H254" s="1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>
      <c r="A255" s="8"/>
      <c r="B255" s="8"/>
      <c r="C255" s="8"/>
      <c r="D255" s="9"/>
      <c r="E255" s="8"/>
      <c r="F255" s="8"/>
      <c r="G255" s="8"/>
      <c r="H255" s="1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>
      <c r="A256" s="8"/>
      <c r="B256" s="8"/>
      <c r="C256" s="8"/>
      <c r="D256" s="9"/>
      <c r="E256" s="8"/>
      <c r="F256" s="8"/>
      <c r="G256" s="8"/>
      <c r="H256" s="1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>
      <c r="A257" s="8"/>
      <c r="B257" s="8"/>
      <c r="C257" s="8"/>
      <c r="D257" s="9"/>
      <c r="E257" s="8"/>
      <c r="F257" s="8"/>
      <c r="G257" s="8"/>
      <c r="H257" s="1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>
      <c r="A258" s="8"/>
      <c r="B258" s="8"/>
      <c r="C258" s="8"/>
      <c r="D258" s="9"/>
      <c r="E258" s="8"/>
      <c r="F258" s="8"/>
      <c r="G258" s="8"/>
      <c r="H258" s="1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>
      <c r="A259" s="8"/>
      <c r="B259" s="8"/>
      <c r="C259" s="8"/>
      <c r="D259" s="9"/>
      <c r="E259" s="8"/>
      <c r="F259" s="8"/>
      <c r="G259" s="8"/>
      <c r="H259" s="1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>
      <c r="A260" s="8"/>
      <c r="B260" s="8"/>
      <c r="C260" s="8"/>
      <c r="D260" s="9"/>
      <c r="E260" s="8"/>
      <c r="F260" s="8"/>
      <c r="G260" s="8"/>
      <c r="H260" s="1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>
      <c r="A261" s="8"/>
      <c r="B261" s="8"/>
      <c r="C261" s="8"/>
      <c r="D261" s="9"/>
      <c r="E261" s="8"/>
      <c r="F261" s="8"/>
      <c r="G261" s="8"/>
      <c r="H261" s="1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>
      <c r="A262" s="8"/>
      <c r="B262" s="8"/>
      <c r="C262" s="8"/>
      <c r="D262" s="9"/>
      <c r="E262" s="8"/>
      <c r="F262" s="8"/>
      <c r="G262" s="8"/>
      <c r="H262" s="1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>
      <c r="A263" s="8"/>
      <c r="B263" s="8"/>
      <c r="C263" s="8"/>
      <c r="D263" s="9"/>
      <c r="E263" s="8"/>
      <c r="F263" s="8"/>
      <c r="G263" s="8"/>
      <c r="H263" s="1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>
      <c r="A264" s="8"/>
      <c r="B264" s="8"/>
      <c r="C264" s="8"/>
      <c r="D264" s="9"/>
      <c r="E264" s="8"/>
      <c r="F264" s="8"/>
      <c r="G264" s="8"/>
      <c r="H264" s="1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>
      <c r="A265" s="8"/>
      <c r="B265" s="8"/>
      <c r="C265" s="8"/>
      <c r="D265" s="9"/>
      <c r="E265" s="8"/>
      <c r="F265" s="8"/>
      <c r="G265" s="8"/>
      <c r="H265" s="1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>
      <c r="A266" s="8"/>
      <c r="B266" s="8"/>
      <c r="C266" s="8"/>
      <c r="D266" s="9"/>
      <c r="E266" s="8"/>
      <c r="F266" s="8"/>
      <c r="G266" s="8"/>
      <c r="H266" s="1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>
      <c r="A267" s="8"/>
      <c r="B267" s="8"/>
      <c r="C267" s="8"/>
      <c r="D267" s="9"/>
      <c r="E267" s="8"/>
      <c r="F267" s="8"/>
      <c r="G267" s="8"/>
      <c r="H267" s="1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>
      <c r="A268" s="8"/>
      <c r="B268" s="8"/>
      <c r="C268" s="8"/>
      <c r="D268" s="9"/>
      <c r="E268" s="8"/>
      <c r="F268" s="8"/>
      <c r="G268" s="8"/>
      <c r="H268" s="1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>
      <c r="A269" s="8"/>
      <c r="B269" s="8"/>
      <c r="C269" s="8"/>
      <c r="D269" s="9"/>
      <c r="E269" s="8"/>
      <c r="F269" s="8"/>
      <c r="G269" s="8"/>
      <c r="H269" s="1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>
      <c r="A270" s="8"/>
      <c r="B270" s="8"/>
      <c r="C270" s="8"/>
      <c r="D270" s="9"/>
      <c r="E270" s="8"/>
      <c r="F270" s="8"/>
      <c r="G270" s="8"/>
      <c r="H270" s="1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>
      <c r="A271" s="8"/>
      <c r="B271" s="8"/>
      <c r="C271" s="8"/>
      <c r="D271" s="9"/>
      <c r="E271" s="8"/>
      <c r="F271" s="8"/>
      <c r="G271" s="8"/>
      <c r="H271" s="1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>
      <c r="A272" s="8"/>
      <c r="B272" s="8"/>
      <c r="C272" s="8"/>
      <c r="D272" s="9"/>
      <c r="E272" s="8"/>
      <c r="F272" s="8"/>
      <c r="G272" s="8"/>
      <c r="H272" s="1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>
      <c r="A273" s="8"/>
      <c r="B273" s="8"/>
      <c r="C273" s="8"/>
      <c r="D273" s="9"/>
      <c r="E273" s="8"/>
      <c r="F273" s="8"/>
      <c r="G273" s="8"/>
      <c r="H273" s="1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>
      <c r="A274" s="8"/>
      <c r="B274" s="8"/>
      <c r="C274" s="8"/>
      <c r="D274" s="9"/>
      <c r="E274" s="8"/>
      <c r="F274" s="8"/>
      <c r="G274" s="8"/>
      <c r="H274" s="1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>
      <c r="A275" s="8"/>
      <c r="B275" s="8"/>
      <c r="C275" s="8"/>
      <c r="D275" s="9"/>
      <c r="E275" s="8"/>
      <c r="F275" s="8"/>
      <c r="G275" s="8"/>
      <c r="H275" s="1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>
      <c r="A276" s="8"/>
      <c r="B276" s="8"/>
      <c r="C276" s="8"/>
      <c r="D276" s="9"/>
      <c r="E276" s="8"/>
      <c r="F276" s="8"/>
      <c r="G276" s="8"/>
      <c r="H276" s="1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>
      <c r="A277" s="8"/>
      <c r="B277" s="8"/>
      <c r="C277" s="8"/>
      <c r="D277" s="9"/>
      <c r="E277" s="8"/>
      <c r="F277" s="8"/>
      <c r="G277" s="8"/>
      <c r="H277" s="1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>
      <c r="A278" s="8"/>
      <c r="B278" s="8"/>
      <c r="C278" s="8"/>
      <c r="D278" s="9"/>
      <c r="E278" s="8"/>
      <c r="F278" s="8"/>
      <c r="G278" s="8"/>
      <c r="H278" s="1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>
      <c r="A279" s="8"/>
      <c r="B279" s="8"/>
      <c r="C279" s="8"/>
      <c r="D279" s="9"/>
      <c r="E279" s="8"/>
      <c r="F279" s="8"/>
      <c r="G279" s="8"/>
      <c r="H279" s="1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>
      <c r="A280" s="8"/>
      <c r="B280" s="8"/>
      <c r="C280" s="8"/>
      <c r="D280" s="9"/>
      <c r="E280" s="8"/>
      <c r="F280" s="8"/>
      <c r="G280" s="8"/>
      <c r="H280" s="1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>
      <c r="A281" s="8"/>
      <c r="B281" s="8"/>
      <c r="C281" s="8"/>
      <c r="D281" s="9"/>
      <c r="E281" s="8"/>
      <c r="F281" s="8"/>
      <c r="G281" s="8"/>
      <c r="H281" s="1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>
      <c r="A282" s="8"/>
      <c r="B282" s="8"/>
      <c r="C282" s="8"/>
      <c r="D282" s="9"/>
      <c r="E282" s="8"/>
      <c r="F282" s="8"/>
      <c r="G282" s="8"/>
      <c r="H282" s="1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>
      <c r="A283" s="8"/>
      <c r="B283" s="8"/>
      <c r="C283" s="8"/>
      <c r="D283" s="9"/>
      <c r="E283" s="8"/>
      <c r="F283" s="8"/>
      <c r="G283" s="8"/>
      <c r="H283" s="1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>
      <c r="A284" s="8"/>
      <c r="B284" s="8"/>
      <c r="C284" s="8"/>
      <c r="D284" s="9"/>
      <c r="E284" s="8"/>
      <c r="F284" s="8"/>
      <c r="G284" s="8"/>
      <c r="H284" s="1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>
      <c r="A285" s="8"/>
      <c r="B285" s="8"/>
      <c r="C285" s="8"/>
      <c r="D285" s="9"/>
      <c r="E285" s="8"/>
      <c r="F285" s="8"/>
      <c r="G285" s="8"/>
      <c r="H285" s="1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>
      <c r="A286" s="8"/>
      <c r="B286" s="8"/>
      <c r="C286" s="8"/>
      <c r="D286" s="9"/>
      <c r="E286" s="8"/>
      <c r="F286" s="8"/>
      <c r="G286" s="8"/>
      <c r="H286" s="1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>
      <c r="A287" s="8"/>
      <c r="B287" s="8"/>
      <c r="C287" s="8"/>
      <c r="D287" s="9"/>
      <c r="E287" s="8"/>
      <c r="F287" s="8"/>
      <c r="G287" s="8"/>
      <c r="H287" s="1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>
      <c r="A288" s="8"/>
      <c r="B288" s="8"/>
      <c r="C288" s="8"/>
      <c r="D288" s="9"/>
      <c r="E288" s="8"/>
      <c r="F288" s="8"/>
      <c r="G288" s="8"/>
      <c r="H288" s="1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>
      <c r="A289" s="8"/>
      <c r="B289" s="8"/>
      <c r="C289" s="8"/>
      <c r="D289" s="9"/>
      <c r="E289" s="8"/>
      <c r="F289" s="8"/>
      <c r="G289" s="8"/>
      <c r="H289" s="1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>
      <c r="A290" s="8"/>
      <c r="B290" s="8"/>
      <c r="C290" s="8"/>
      <c r="D290" s="9"/>
      <c r="E290" s="8"/>
      <c r="F290" s="8"/>
      <c r="G290" s="8"/>
      <c r="H290" s="1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>
      <c r="A291" s="8"/>
      <c r="B291" s="8"/>
      <c r="C291" s="8"/>
      <c r="D291" s="9"/>
      <c r="E291" s="8"/>
      <c r="F291" s="8"/>
      <c r="G291" s="8"/>
      <c r="H291" s="1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>
      <c r="A292" s="8"/>
      <c r="B292" s="8"/>
      <c r="C292" s="8"/>
      <c r="D292" s="9"/>
      <c r="E292" s="8"/>
      <c r="F292" s="8"/>
      <c r="G292" s="8"/>
      <c r="H292" s="1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>
      <c r="A293" s="8"/>
      <c r="B293" s="8"/>
      <c r="C293" s="8"/>
      <c r="D293" s="9"/>
      <c r="E293" s="8"/>
      <c r="F293" s="8"/>
      <c r="G293" s="8"/>
      <c r="H293" s="1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>
      <c r="A294" s="8"/>
      <c r="B294" s="8"/>
      <c r="C294" s="8"/>
      <c r="D294" s="9"/>
      <c r="E294" s="8"/>
      <c r="F294" s="8"/>
      <c r="G294" s="8"/>
      <c r="H294" s="1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>
      <c r="A295" s="8"/>
      <c r="B295" s="8"/>
      <c r="C295" s="8"/>
      <c r="D295" s="9"/>
      <c r="E295" s="8"/>
      <c r="F295" s="8"/>
      <c r="G295" s="8"/>
      <c r="H295" s="1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>
      <c r="A296" s="8"/>
      <c r="B296" s="8"/>
      <c r="C296" s="8"/>
      <c r="D296" s="9"/>
      <c r="E296" s="8"/>
      <c r="F296" s="8"/>
      <c r="G296" s="8"/>
      <c r="H296" s="1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>
      <c r="A297" s="8"/>
      <c r="B297" s="8"/>
      <c r="C297" s="8"/>
      <c r="D297" s="9"/>
      <c r="E297" s="8"/>
      <c r="F297" s="8"/>
      <c r="G297" s="8"/>
      <c r="H297" s="1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>
      <c r="A298" s="8"/>
      <c r="B298" s="8"/>
      <c r="C298" s="8"/>
      <c r="D298" s="9"/>
      <c r="E298" s="8"/>
      <c r="F298" s="8"/>
      <c r="G298" s="8"/>
      <c r="H298" s="1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>
      <c r="A299" s="8"/>
      <c r="B299" s="8"/>
      <c r="C299" s="8"/>
      <c r="D299" s="9"/>
      <c r="E299" s="8"/>
      <c r="F299" s="8"/>
      <c r="G299" s="8"/>
      <c r="H299" s="1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>
      <c r="A300" s="8"/>
      <c r="B300" s="8"/>
      <c r="C300" s="8"/>
      <c r="D300" s="9"/>
      <c r="E300" s="8"/>
      <c r="F300" s="8"/>
      <c r="G300" s="8"/>
      <c r="H300" s="1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>
      <c r="A301" s="8"/>
      <c r="B301" s="8"/>
      <c r="C301" s="8"/>
      <c r="D301" s="9"/>
      <c r="E301" s="8"/>
      <c r="F301" s="8"/>
      <c r="G301" s="8"/>
      <c r="H301" s="1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>
      <c r="A302" s="8"/>
      <c r="B302" s="8"/>
      <c r="C302" s="8"/>
      <c r="D302" s="9"/>
      <c r="E302" s="8"/>
      <c r="F302" s="8"/>
      <c r="G302" s="8"/>
      <c r="H302" s="1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>
      <c r="A303" s="8"/>
      <c r="B303" s="8"/>
      <c r="C303" s="8"/>
      <c r="D303" s="9"/>
      <c r="E303" s="8"/>
      <c r="F303" s="8"/>
      <c r="G303" s="8"/>
      <c r="H303" s="1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>
      <c r="A304" s="8"/>
      <c r="B304" s="8"/>
      <c r="C304" s="8"/>
      <c r="D304" s="9"/>
      <c r="E304" s="8"/>
      <c r="F304" s="8"/>
      <c r="G304" s="8"/>
      <c r="H304" s="1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>
      <c r="A305" s="8"/>
      <c r="B305" s="8"/>
      <c r="C305" s="8"/>
      <c r="D305" s="9"/>
      <c r="E305" s="8"/>
      <c r="F305" s="8"/>
      <c r="G305" s="8"/>
      <c r="H305" s="1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>
      <c r="A306" s="8"/>
      <c r="B306" s="8"/>
      <c r="C306" s="8"/>
      <c r="D306" s="9"/>
      <c r="E306" s="8"/>
      <c r="F306" s="8"/>
      <c r="G306" s="8"/>
      <c r="H306" s="1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>
      <c r="A307" s="8"/>
      <c r="B307" s="8"/>
      <c r="C307" s="8"/>
      <c r="D307" s="9"/>
      <c r="E307" s="8"/>
      <c r="F307" s="8"/>
      <c r="G307" s="8"/>
      <c r="H307" s="1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>
      <c r="A308" s="8"/>
      <c r="B308" s="8"/>
      <c r="C308" s="8"/>
      <c r="D308" s="9"/>
      <c r="E308" s="8"/>
      <c r="F308" s="8"/>
      <c r="G308" s="8"/>
      <c r="H308" s="1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>
      <c r="A309" s="8"/>
      <c r="B309" s="8"/>
      <c r="C309" s="8"/>
      <c r="D309" s="9"/>
      <c r="E309" s="8"/>
      <c r="F309" s="8"/>
      <c r="G309" s="8"/>
      <c r="H309" s="1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>
      <c r="A310" s="8"/>
      <c r="B310" s="8"/>
      <c r="C310" s="8"/>
      <c r="D310" s="9"/>
      <c r="E310" s="8"/>
      <c r="F310" s="8"/>
      <c r="G310" s="8"/>
      <c r="H310" s="1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>
      <c r="A311" s="11"/>
      <c r="B311" s="11"/>
      <c r="C311" s="11"/>
      <c r="E311" s="11"/>
      <c r="F311" s="11"/>
      <c r="G311" s="11"/>
      <c r="H311" s="13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>
      <c r="A312" s="11"/>
      <c r="B312" s="11"/>
      <c r="C312" s="11"/>
      <c r="E312" s="11"/>
      <c r="F312" s="11"/>
      <c r="G312" s="11"/>
      <c r="H312" s="13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>
      <c r="A313" s="11"/>
      <c r="B313" s="11"/>
      <c r="C313" s="11"/>
      <c r="E313" s="11"/>
      <c r="F313" s="11"/>
      <c r="G313" s="11"/>
      <c r="H313" s="13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>
      <c r="A314" s="11"/>
      <c r="B314" s="11"/>
      <c r="C314" s="11"/>
      <c r="E314" s="11"/>
      <c r="F314" s="11"/>
      <c r="G314" s="11"/>
      <c r="H314" s="13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>
      <c r="A315" s="11"/>
      <c r="B315" s="11"/>
      <c r="C315" s="11"/>
      <c r="E315" s="11"/>
      <c r="F315" s="11"/>
      <c r="G315" s="11"/>
      <c r="H315" s="13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>
      <c r="A316" s="11"/>
      <c r="B316" s="11"/>
      <c r="C316" s="11"/>
      <c r="E316" s="11"/>
      <c r="F316" s="11"/>
      <c r="G316" s="11"/>
      <c r="H316" s="13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>
      <c r="A317" s="11"/>
      <c r="B317" s="11"/>
      <c r="C317" s="11"/>
      <c r="E317" s="11"/>
      <c r="F317" s="11"/>
      <c r="G317" s="11"/>
      <c r="H317" s="13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>
      <c r="A318" s="11"/>
      <c r="B318" s="11"/>
      <c r="C318" s="11"/>
      <c r="E318" s="11"/>
      <c r="F318" s="11"/>
      <c r="G318" s="11"/>
      <c r="H318" s="13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>
      <c r="A319" s="11"/>
      <c r="B319" s="11"/>
      <c r="C319" s="11"/>
      <c r="E319" s="11"/>
      <c r="F319" s="11"/>
      <c r="G319" s="11"/>
      <c r="H319" s="13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>
      <c r="A320" s="11"/>
      <c r="B320" s="11"/>
      <c r="C320" s="11"/>
      <c r="E320" s="11"/>
      <c r="F320" s="11"/>
      <c r="G320" s="11"/>
      <c r="H320" s="13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>
      <c r="A321" s="11"/>
      <c r="B321" s="11"/>
      <c r="C321" s="11"/>
      <c r="E321" s="11"/>
      <c r="F321" s="11"/>
      <c r="G321" s="11"/>
      <c r="H321" s="13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>
      <c r="A322" s="11"/>
      <c r="B322" s="11"/>
      <c r="C322" s="11"/>
      <c r="E322" s="11"/>
      <c r="F322" s="11"/>
      <c r="G322" s="11"/>
      <c r="H322" s="13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>
      <c r="A323" s="11"/>
      <c r="B323" s="11"/>
      <c r="C323" s="11"/>
      <c r="E323" s="11"/>
      <c r="F323" s="11"/>
      <c r="G323" s="11"/>
      <c r="H323" s="13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>
      <c r="A324" s="11"/>
      <c r="B324" s="11"/>
      <c r="C324" s="11"/>
      <c r="E324" s="11"/>
      <c r="F324" s="11"/>
      <c r="G324" s="11"/>
      <c r="H324" s="13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>
      <c r="A325" s="11"/>
      <c r="B325" s="11"/>
      <c r="C325" s="11"/>
      <c r="E325" s="11"/>
      <c r="F325" s="11"/>
      <c r="G325" s="11"/>
      <c r="H325" s="13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>
      <c r="A326" s="11"/>
      <c r="B326" s="11"/>
      <c r="C326" s="11"/>
      <c r="E326" s="11"/>
      <c r="F326" s="11"/>
      <c r="G326" s="11"/>
      <c r="H326" s="13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>
      <c r="A327" s="11"/>
      <c r="B327" s="11"/>
      <c r="C327" s="11"/>
      <c r="E327" s="11"/>
      <c r="F327" s="11"/>
      <c r="G327" s="11"/>
      <c r="H327" s="13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>
      <c r="A328" s="11"/>
      <c r="B328" s="11"/>
      <c r="C328" s="11"/>
      <c r="E328" s="11"/>
      <c r="F328" s="11"/>
      <c r="G328" s="11"/>
      <c r="H328" s="1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>
      <c r="A329" s="11"/>
      <c r="B329" s="11"/>
      <c r="C329" s="11"/>
      <c r="E329" s="11"/>
      <c r="F329" s="11"/>
      <c r="G329" s="11"/>
      <c r="H329" s="13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>
      <c r="A330" s="11"/>
      <c r="B330" s="11"/>
      <c r="C330" s="11"/>
      <c r="E330" s="11"/>
      <c r="F330" s="11"/>
      <c r="G330" s="11"/>
      <c r="H330" s="13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>
      <c r="A331" s="11"/>
      <c r="B331" s="11"/>
      <c r="C331" s="11"/>
      <c r="E331" s="11"/>
      <c r="F331" s="11"/>
      <c r="G331" s="11"/>
      <c r="H331" s="13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>
      <c r="A332" s="14"/>
      <c r="B332" s="14"/>
      <c r="C332" s="14"/>
      <c r="D332" s="15"/>
      <c r="E332" s="14"/>
      <c r="F332" s="14"/>
      <c r="G332" s="14"/>
      <c r="H332" s="16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4"/>
      <c r="B333" s="14"/>
      <c r="C333" s="14"/>
      <c r="D333" s="15"/>
      <c r="E333" s="14"/>
      <c r="F333" s="14"/>
      <c r="G333" s="14"/>
      <c r="H333" s="16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4"/>
      <c r="B334" s="14"/>
      <c r="C334" s="14"/>
      <c r="D334" s="15"/>
      <c r="E334" s="14"/>
      <c r="F334" s="14"/>
      <c r="G334" s="14"/>
      <c r="H334" s="16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4"/>
      <c r="B335" s="14"/>
      <c r="C335" s="14"/>
      <c r="D335" s="15"/>
      <c r="E335" s="14"/>
      <c r="F335" s="14"/>
      <c r="G335" s="14"/>
      <c r="H335" s="16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4"/>
      <c r="B336" s="14"/>
      <c r="C336" s="14"/>
      <c r="D336" s="15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4"/>
      <c r="B337" s="14"/>
      <c r="C337" s="14"/>
      <c r="D337" s="15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4"/>
      <c r="B338" s="14"/>
      <c r="C338" s="14"/>
      <c r="D338" s="15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4"/>
      <c r="B339" s="14"/>
      <c r="C339" s="14"/>
      <c r="D339" s="15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4"/>
      <c r="B340" s="14"/>
      <c r="C340" s="14"/>
      <c r="D340" s="15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1"/>
      <c r="B341" s="11"/>
      <c r="C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</sheetData>
  <mergeCells count="21">
    <mergeCell ref="A2:S2"/>
    <mergeCell ref="P94:P95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O3"/>
    <mergeCell ref="P3:P5"/>
    <mergeCell ref="B3:B5"/>
    <mergeCell ref="Q3:Q5"/>
    <mergeCell ref="R3:R5"/>
    <mergeCell ref="S3:S5"/>
    <mergeCell ref="P92:P93"/>
  </mergeCells>
  <pageMargins left="0.51181102362204722" right="0.23622047244094491" top="0.74803149606299213" bottom="0.31496062992125984" header="0.31496062992125984" footer="0.31496062992125984"/>
  <pageSetup paperSize="5" scale="8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6"/>
  <sheetViews>
    <sheetView view="pageBreakPreview" zoomScale="85" zoomScaleNormal="85" zoomScaleSheetLayoutView="85" workbookViewId="0">
      <selection activeCell="D9" sqref="D9"/>
    </sheetView>
  </sheetViews>
  <sheetFormatPr defaultRowHeight="13.2"/>
  <cols>
    <col min="1" max="1" width="3.6640625" style="17" customWidth="1"/>
    <col min="2" max="2" width="14.44140625" style="17" customWidth="1"/>
    <col min="3" max="3" width="23.88671875" style="17" customWidth="1"/>
    <col min="4" max="4" width="21.44140625" style="17" customWidth="1"/>
    <col min="5" max="5" width="23.5546875" style="17" customWidth="1"/>
    <col min="6" max="6" width="11.33203125" style="17" customWidth="1"/>
    <col min="7" max="7" width="11.5546875" style="17" customWidth="1"/>
    <col min="8" max="8" width="13.44140625" style="17" customWidth="1"/>
    <col min="9" max="9" width="15.5546875" style="17" customWidth="1"/>
    <col min="10" max="10" width="13.44140625" style="17" customWidth="1"/>
    <col min="11" max="11" width="18.109375" style="17" customWidth="1"/>
    <col min="12" max="12" width="17.44140625" style="17" customWidth="1"/>
    <col min="13" max="13" width="25.109375" style="17" customWidth="1"/>
    <col min="14" max="14" width="25.33203125" style="17" customWidth="1"/>
    <col min="15" max="19" width="20.6640625" style="17" customWidth="1"/>
    <col min="20" max="256" width="9.109375" style="17"/>
    <col min="257" max="257" width="3.6640625" style="17" customWidth="1"/>
    <col min="258" max="258" width="14.44140625" style="17" customWidth="1"/>
    <col min="259" max="259" width="23.88671875" style="17" customWidth="1"/>
    <col min="260" max="260" width="21.44140625" style="17" customWidth="1"/>
    <col min="261" max="261" width="23.5546875" style="17" customWidth="1"/>
    <col min="262" max="262" width="11.33203125" style="17" customWidth="1"/>
    <col min="263" max="263" width="11.5546875" style="17" customWidth="1"/>
    <col min="264" max="264" width="13.44140625" style="17" customWidth="1"/>
    <col min="265" max="265" width="15.5546875" style="17" customWidth="1"/>
    <col min="266" max="266" width="13.44140625" style="17" customWidth="1"/>
    <col min="267" max="267" width="18.109375" style="17" customWidth="1"/>
    <col min="268" max="268" width="17.44140625" style="17" customWidth="1"/>
    <col min="269" max="269" width="25.109375" style="17" customWidth="1"/>
    <col min="270" max="270" width="25.33203125" style="17" customWidth="1"/>
    <col min="271" max="275" width="20.6640625" style="17" customWidth="1"/>
    <col min="276" max="512" width="9.109375" style="17"/>
    <col min="513" max="513" width="3.6640625" style="17" customWidth="1"/>
    <col min="514" max="514" width="14.44140625" style="17" customWidth="1"/>
    <col min="515" max="515" width="23.88671875" style="17" customWidth="1"/>
    <col min="516" max="516" width="21.44140625" style="17" customWidth="1"/>
    <col min="517" max="517" width="23.5546875" style="17" customWidth="1"/>
    <col min="518" max="518" width="11.33203125" style="17" customWidth="1"/>
    <col min="519" max="519" width="11.5546875" style="17" customWidth="1"/>
    <col min="520" max="520" width="13.44140625" style="17" customWidth="1"/>
    <col min="521" max="521" width="15.5546875" style="17" customWidth="1"/>
    <col min="522" max="522" width="13.44140625" style="17" customWidth="1"/>
    <col min="523" max="523" width="18.109375" style="17" customWidth="1"/>
    <col min="524" max="524" width="17.44140625" style="17" customWidth="1"/>
    <col min="525" max="525" width="25.109375" style="17" customWidth="1"/>
    <col min="526" max="526" width="25.33203125" style="17" customWidth="1"/>
    <col min="527" max="531" width="20.6640625" style="17" customWidth="1"/>
    <col min="532" max="768" width="9.109375" style="17"/>
    <col min="769" max="769" width="3.6640625" style="17" customWidth="1"/>
    <col min="770" max="770" width="14.44140625" style="17" customWidth="1"/>
    <col min="771" max="771" width="23.88671875" style="17" customWidth="1"/>
    <col min="772" max="772" width="21.44140625" style="17" customWidth="1"/>
    <col min="773" max="773" width="23.5546875" style="17" customWidth="1"/>
    <col min="774" max="774" width="11.33203125" style="17" customWidth="1"/>
    <col min="775" max="775" width="11.5546875" style="17" customWidth="1"/>
    <col min="776" max="776" width="13.44140625" style="17" customWidth="1"/>
    <col min="777" max="777" width="15.5546875" style="17" customWidth="1"/>
    <col min="778" max="778" width="13.44140625" style="17" customWidth="1"/>
    <col min="779" max="779" width="18.109375" style="17" customWidth="1"/>
    <col min="780" max="780" width="17.44140625" style="17" customWidth="1"/>
    <col min="781" max="781" width="25.109375" style="17" customWidth="1"/>
    <col min="782" max="782" width="25.33203125" style="17" customWidth="1"/>
    <col min="783" max="787" width="20.6640625" style="17" customWidth="1"/>
    <col min="788" max="1024" width="9.109375" style="17"/>
    <col min="1025" max="1025" width="3.6640625" style="17" customWidth="1"/>
    <col min="1026" max="1026" width="14.44140625" style="17" customWidth="1"/>
    <col min="1027" max="1027" width="23.88671875" style="17" customWidth="1"/>
    <col min="1028" max="1028" width="21.44140625" style="17" customWidth="1"/>
    <col min="1029" max="1029" width="23.5546875" style="17" customWidth="1"/>
    <col min="1030" max="1030" width="11.33203125" style="17" customWidth="1"/>
    <col min="1031" max="1031" width="11.5546875" style="17" customWidth="1"/>
    <col min="1032" max="1032" width="13.44140625" style="17" customWidth="1"/>
    <col min="1033" max="1033" width="15.5546875" style="17" customWidth="1"/>
    <col min="1034" max="1034" width="13.44140625" style="17" customWidth="1"/>
    <col min="1035" max="1035" width="18.109375" style="17" customWidth="1"/>
    <col min="1036" max="1036" width="17.44140625" style="17" customWidth="1"/>
    <col min="1037" max="1037" width="25.109375" style="17" customWidth="1"/>
    <col min="1038" max="1038" width="25.33203125" style="17" customWidth="1"/>
    <col min="1039" max="1043" width="20.6640625" style="17" customWidth="1"/>
    <col min="1044" max="1280" width="9.109375" style="17"/>
    <col min="1281" max="1281" width="3.6640625" style="17" customWidth="1"/>
    <col min="1282" max="1282" width="14.44140625" style="17" customWidth="1"/>
    <col min="1283" max="1283" width="23.88671875" style="17" customWidth="1"/>
    <col min="1284" max="1284" width="21.44140625" style="17" customWidth="1"/>
    <col min="1285" max="1285" width="23.5546875" style="17" customWidth="1"/>
    <col min="1286" max="1286" width="11.33203125" style="17" customWidth="1"/>
    <col min="1287" max="1287" width="11.5546875" style="17" customWidth="1"/>
    <col min="1288" max="1288" width="13.44140625" style="17" customWidth="1"/>
    <col min="1289" max="1289" width="15.5546875" style="17" customWidth="1"/>
    <col min="1290" max="1290" width="13.44140625" style="17" customWidth="1"/>
    <col min="1291" max="1291" width="18.109375" style="17" customWidth="1"/>
    <col min="1292" max="1292" width="17.44140625" style="17" customWidth="1"/>
    <col min="1293" max="1293" width="25.109375" style="17" customWidth="1"/>
    <col min="1294" max="1294" width="25.33203125" style="17" customWidth="1"/>
    <col min="1295" max="1299" width="20.6640625" style="17" customWidth="1"/>
    <col min="1300" max="1536" width="9.109375" style="17"/>
    <col min="1537" max="1537" width="3.6640625" style="17" customWidth="1"/>
    <col min="1538" max="1538" width="14.44140625" style="17" customWidth="1"/>
    <col min="1539" max="1539" width="23.88671875" style="17" customWidth="1"/>
    <col min="1540" max="1540" width="21.44140625" style="17" customWidth="1"/>
    <col min="1541" max="1541" width="23.5546875" style="17" customWidth="1"/>
    <col min="1542" max="1542" width="11.33203125" style="17" customWidth="1"/>
    <col min="1543" max="1543" width="11.5546875" style="17" customWidth="1"/>
    <col min="1544" max="1544" width="13.44140625" style="17" customWidth="1"/>
    <col min="1545" max="1545" width="15.5546875" style="17" customWidth="1"/>
    <col min="1546" max="1546" width="13.44140625" style="17" customWidth="1"/>
    <col min="1547" max="1547" width="18.109375" style="17" customWidth="1"/>
    <col min="1548" max="1548" width="17.44140625" style="17" customWidth="1"/>
    <col min="1549" max="1549" width="25.109375" style="17" customWidth="1"/>
    <col min="1550" max="1550" width="25.33203125" style="17" customWidth="1"/>
    <col min="1551" max="1555" width="20.6640625" style="17" customWidth="1"/>
    <col min="1556" max="1792" width="9.109375" style="17"/>
    <col min="1793" max="1793" width="3.6640625" style="17" customWidth="1"/>
    <col min="1794" max="1794" width="14.44140625" style="17" customWidth="1"/>
    <col min="1795" max="1795" width="23.88671875" style="17" customWidth="1"/>
    <col min="1796" max="1796" width="21.44140625" style="17" customWidth="1"/>
    <col min="1797" max="1797" width="23.5546875" style="17" customWidth="1"/>
    <col min="1798" max="1798" width="11.33203125" style="17" customWidth="1"/>
    <col min="1799" max="1799" width="11.5546875" style="17" customWidth="1"/>
    <col min="1800" max="1800" width="13.44140625" style="17" customWidth="1"/>
    <col min="1801" max="1801" width="15.5546875" style="17" customWidth="1"/>
    <col min="1802" max="1802" width="13.44140625" style="17" customWidth="1"/>
    <col min="1803" max="1803" width="18.109375" style="17" customWidth="1"/>
    <col min="1804" max="1804" width="17.44140625" style="17" customWidth="1"/>
    <col min="1805" max="1805" width="25.109375" style="17" customWidth="1"/>
    <col min="1806" max="1806" width="25.33203125" style="17" customWidth="1"/>
    <col min="1807" max="1811" width="20.6640625" style="17" customWidth="1"/>
    <col min="1812" max="2048" width="9.109375" style="17"/>
    <col min="2049" max="2049" width="3.6640625" style="17" customWidth="1"/>
    <col min="2050" max="2050" width="14.44140625" style="17" customWidth="1"/>
    <col min="2051" max="2051" width="23.88671875" style="17" customWidth="1"/>
    <col min="2052" max="2052" width="21.44140625" style="17" customWidth="1"/>
    <col min="2053" max="2053" width="23.5546875" style="17" customWidth="1"/>
    <col min="2054" max="2054" width="11.33203125" style="17" customWidth="1"/>
    <col min="2055" max="2055" width="11.5546875" style="17" customWidth="1"/>
    <col min="2056" max="2056" width="13.44140625" style="17" customWidth="1"/>
    <col min="2057" max="2057" width="15.5546875" style="17" customWidth="1"/>
    <col min="2058" max="2058" width="13.44140625" style="17" customWidth="1"/>
    <col min="2059" max="2059" width="18.109375" style="17" customWidth="1"/>
    <col min="2060" max="2060" width="17.44140625" style="17" customWidth="1"/>
    <col min="2061" max="2061" width="25.109375" style="17" customWidth="1"/>
    <col min="2062" max="2062" width="25.33203125" style="17" customWidth="1"/>
    <col min="2063" max="2067" width="20.6640625" style="17" customWidth="1"/>
    <col min="2068" max="2304" width="9.109375" style="17"/>
    <col min="2305" max="2305" width="3.6640625" style="17" customWidth="1"/>
    <col min="2306" max="2306" width="14.44140625" style="17" customWidth="1"/>
    <col min="2307" max="2307" width="23.88671875" style="17" customWidth="1"/>
    <col min="2308" max="2308" width="21.44140625" style="17" customWidth="1"/>
    <col min="2309" max="2309" width="23.5546875" style="17" customWidth="1"/>
    <col min="2310" max="2310" width="11.33203125" style="17" customWidth="1"/>
    <col min="2311" max="2311" width="11.5546875" style="17" customWidth="1"/>
    <col min="2312" max="2312" width="13.44140625" style="17" customWidth="1"/>
    <col min="2313" max="2313" width="15.5546875" style="17" customWidth="1"/>
    <col min="2314" max="2314" width="13.44140625" style="17" customWidth="1"/>
    <col min="2315" max="2315" width="18.109375" style="17" customWidth="1"/>
    <col min="2316" max="2316" width="17.44140625" style="17" customWidth="1"/>
    <col min="2317" max="2317" width="25.109375" style="17" customWidth="1"/>
    <col min="2318" max="2318" width="25.33203125" style="17" customWidth="1"/>
    <col min="2319" max="2323" width="20.6640625" style="17" customWidth="1"/>
    <col min="2324" max="2560" width="9.109375" style="17"/>
    <col min="2561" max="2561" width="3.6640625" style="17" customWidth="1"/>
    <col min="2562" max="2562" width="14.44140625" style="17" customWidth="1"/>
    <col min="2563" max="2563" width="23.88671875" style="17" customWidth="1"/>
    <col min="2564" max="2564" width="21.44140625" style="17" customWidth="1"/>
    <col min="2565" max="2565" width="23.5546875" style="17" customWidth="1"/>
    <col min="2566" max="2566" width="11.33203125" style="17" customWidth="1"/>
    <col min="2567" max="2567" width="11.5546875" style="17" customWidth="1"/>
    <col min="2568" max="2568" width="13.44140625" style="17" customWidth="1"/>
    <col min="2569" max="2569" width="15.5546875" style="17" customWidth="1"/>
    <col min="2570" max="2570" width="13.44140625" style="17" customWidth="1"/>
    <col min="2571" max="2571" width="18.109375" style="17" customWidth="1"/>
    <col min="2572" max="2572" width="17.44140625" style="17" customWidth="1"/>
    <col min="2573" max="2573" width="25.109375" style="17" customWidth="1"/>
    <col min="2574" max="2574" width="25.33203125" style="17" customWidth="1"/>
    <col min="2575" max="2579" width="20.6640625" style="17" customWidth="1"/>
    <col min="2580" max="2816" width="9.109375" style="17"/>
    <col min="2817" max="2817" width="3.6640625" style="17" customWidth="1"/>
    <col min="2818" max="2818" width="14.44140625" style="17" customWidth="1"/>
    <col min="2819" max="2819" width="23.88671875" style="17" customWidth="1"/>
    <col min="2820" max="2820" width="21.44140625" style="17" customWidth="1"/>
    <col min="2821" max="2821" width="23.5546875" style="17" customWidth="1"/>
    <col min="2822" max="2822" width="11.33203125" style="17" customWidth="1"/>
    <col min="2823" max="2823" width="11.5546875" style="17" customWidth="1"/>
    <col min="2824" max="2824" width="13.44140625" style="17" customWidth="1"/>
    <col min="2825" max="2825" width="15.5546875" style="17" customWidth="1"/>
    <col min="2826" max="2826" width="13.44140625" style="17" customWidth="1"/>
    <col min="2827" max="2827" width="18.109375" style="17" customWidth="1"/>
    <col min="2828" max="2828" width="17.44140625" style="17" customWidth="1"/>
    <col min="2829" max="2829" width="25.109375" style="17" customWidth="1"/>
    <col min="2830" max="2830" width="25.33203125" style="17" customWidth="1"/>
    <col min="2831" max="2835" width="20.6640625" style="17" customWidth="1"/>
    <col min="2836" max="3072" width="9.109375" style="17"/>
    <col min="3073" max="3073" width="3.6640625" style="17" customWidth="1"/>
    <col min="3074" max="3074" width="14.44140625" style="17" customWidth="1"/>
    <col min="3075" max="3075" width="23.88671875" style="17" customWidth="1"/>
    <col min="3076" max="3076" width="21.44140625" style="17" customWidth="1"/>
    <col min="3077" max="3077" width="23.5546875" style="17" customWidth="1"/>
    <col min="3078" max="3078" width="11.33203125" style="17" customWidth="1"/>
    <col min="3079" max="3079" width="11.5546875" style="17" customWidth="1"/>
    <col min="3080" max="3080" width="13.44140625" style="17" customWidth="1"/>
    <col min="3081" max="3081" width="15.5546875" style="17" customWidth="1"/>
    <col min="3082" max="3082" width="13.44140625" style="17" customWidth="1"/>
    <col min="3083" max="3083" width="18.109375" style="17" customWidth="1"/>
    <col min="3084" max="3084" width="17.44140625" style="17" customWidth="1"/>
    <col min="3085" max="3085" width="25.109375" style="17" customWidth="1"/>
    <col min="3086" max="3086" width="25.33203125" style="17" customWidth="1"/>
    <col min="3087" max="3091" width="20.6640625" style="17" customWidth="1"/>
    <col min="3092" max="3328" width="9.109375" style="17"/>
    <col min="3329" max="3329" width="3.6640625" style="17" customWidth="1"/>
    <col min="3330" max="3330" width="14.44140625" style="17" customWidth="1"/>
    <col min="3331" max="3331" width="23.88671875" style="17" customWidth="1"/>
    <col min="3332" max="3332" width="21.44140625" style="17" customWidth="1"/>
    <col min="3333" max="3333" width="23.5546875" style="17" customWidth="1"/>
    <col min="3334" max="3334" width="11.33203125" style="17" customWidth="1"/>
    <col min="3335" max="3335" width="11.5546875" style="17" customWidth="1"/>
    <col min="3336" max="3336" width="13.44140625" style="17" customWidth="1"/>
    <col min="3337" max="3337" width="15.5546875" style="17" customWidth="1"/>
    <col min="3338" max="3338" width="13.44140625" style="17" customWidth="1"/>
    <col min="3339" max="3339" width="18.109375" style="17" customWidth="1"/>
    <col min="3340" max="3340" width="17.44140625" style="17" customWidth="1"/>
    <col min="3341" max="3341" width="25.109375" style="17" customWidth="1"/>
    <col min="3342" max="3342" width="25.33203125" style="17" customWidth="1"/>
    <col min="3343" max="3347" width="20.6640625" style="17" customWidth="1"/>
    <col min="3348" max="3584" width="9.109375" style="17"/>
    <col min="3585" max="3585" width="3.6640625" style="17" customWidth="1"/>
    <col min="3586" max="3586" width="14.44140625" style="17" customWidth="1"/>
    <col min="3587" max="3587" width="23.88671875" style="17" customWidth="1"/>
    <col min="3588" max="3588" width="21.44140625" style="17" customWidth="1"/>
    <col min="3589" max="3589" width="23.5546875" style="17" customWidth="1"/>
    <col min="3590" max="3590" width="11.33203125" style="17" customWidth="1"/>
    <col min="3591" max="3591" width="11.5546875" style="17" customWidth="1"/>
    <col min="3592" max="3592" width="13.44140625" style="17" customWidth="1"/>
    <col min="3593" max="3593" width="15.5546875" style="17" customWidth="1"/>
    <col min="3594" max="3594" width="13.44140625" style="17" customWidth="1"/>
    <col min="3595" max="3595" width="18.109375" style="17" customWidth="1"/>
    <col min="3596" max="3596" width="17.44140625" style="17" customWidth="1"/>
    <col min="3597" max="3597" width="25.109375" style="17" customWidth="1"/>
    <col min="3598" max="3598" width="25.33203125" style="17" customWidth="1"/>
    <col min="3599" max="3603" width="20.6640625" style="17" customWidth="1"/>
    <col min="3604" max="3840" width="9.109375" style="17"/>
    <col min="3841" max="3841" width="3.6640625" style="17" customWidth="1"/>
    <col min="3842" max="3842" width="14.44140625" style="17" customWidth="1"/>
    <col min="3843" max="3843" width="23.88671875" style="17" customWidth="1"/>
    <col min="3844" max="3844" width="21.44140625" style="17" customWidth="1"/>
    <col min="3845" max="3845" width="23.5546875" style="17" customWidth="1"/>
    <col min="3846" max="3846" width="11.33203125" style="17" customWidth="1"/>
    <col min="3847" max="3847" width="11.5546875" style="17" customWidth="1"/>
    <col min="3848" max="3848" width="13.44140625" style="17" customWidth="1"/>
    <col min="3849" max="3849" width="15.5546875" style="17" customWidth="1"/>
    <col min="3850" max="3850" width="13.44140625" style="17" customWidth="1"/>
    <col min="3851" max="3851" width="18.109375" style="17" customWidth="1"/>
    <col min="3852" max="3852" width="17.44140625" style="17" customWidth="1"/>
    <col min="3853" max="3853" width="25.109375" style="17" customWidth="1"/>
    <col min="3854" max="3854" width="25.33203125" style="17" customWidth="1"/>
    <col min="3855" max="3859" width="20.6640625" style="17" customWidth="1"/>
    <col min="3860" max="4096" width="9.109375" style="17"/>
    <col min="4097" max="4097" width="3.6640625" style="17" customWidth="1"/>
    <col min="4098" max="4098" width="14.44140625" style="17" customWidth="1"/>
    <col min="4099" max="4099" width="23.88671875" style="17" customWidth="1"/>
    <col min="4100" max="4100" width="21.44140625" style="17" customWidth="1"/>
    <col min="4101" max="4101" width="23.5546875" style="17" customWidth="1"/>
    <col min="4102" max="4102" width="11.33203125" style="17" customWidth="1"/>
    <col min="4103" max="4103" width="11.5546875" style="17" customWidth="1"/>
    <col min="4104" max="4104" width="13.44140625" style="17" customWidth="1"/>
    <col min="4105" max="4105" width="15.5546875" style="17" customWidth="1"/>
    <col min="4106" max="4106" width="13.44140625" style="17" customWidth="1"/>
    <col min="4107" max="4107" width="18.109375" style="17" customWidth="1"/>
    <col min="4108" max="4108" width="17.44140625" style="17" customWidth="1"/>
    <col min="4109" max="4109" width="25.109375" style="17" customWidth="1"/>
    <col min="4110" max="4110" width="25.33203125" style="17" customWidth="1"/>
    <col min="4111" max="4115" width="20.6640625" style="17" customWidth="1"/>
    <col min="4116" max="4352" width="9.109375" style="17"/>
    <col min="4353" max="4353" width="3.6640625" style="17" customWidth="1"/>
    <col min="4354" max="4354" width="14.44140625" style="17" customWidth="1"/>
    <col min="4355" max="4355" width="23.88671875" style="17" customWidth="1"/>
    <col min="4356" max="4356" width="21.44140625" style="17" customWidth="1"/>
    <col min="4357" max="4357" width="23.5546875" style="17" customWidth="1"/>
    <col min="4358" max="4358" width="11.33203125" style="17" customWidth="1"/>
    <col min="4359" max="4359" width="11.5546875" style="17" customWidth="1"/>
    <col min="4360" max="4360" width="13.44140625" style="17" customWidth="1"/>
    <col min="4361" max="4361" width="15.5546875" style="17" customWidth="1"/>
    <col min="4362" max="4362" width="13.44140625" style="17" customWidth="1"/>
    <col min="4363" max="4363" width="18.109375" style="17" customWidth="1"/>
    <col min="4364" max="4364" width="17.44140625" style="17" customWidth="1"/>
    <col min="4365" max="4365" width="25.109375" style="17" customWidth="1"/>
    <col min="4366" max="4366" width="25.33203125" style="17" customWidth="1"/>
    <col min="4367" max="4371" width="20.6640625" style="17" customWidth="1"/>
    <col min="4372" max="4608" width="9.109375" style="17"/>
    <col min="4609" max="4609" width="3.6640625" style="17" customWidth="1"/>
    <col min="4610" max="4610" width="14.44140625" style="17" customWidth="1"/>
    <col min="4611" max="4611" width="23.88671875" style="17" customWidth="1"/>
    <col min="4612" max="4612" width="21.44140625" style="17" customWidth="1"/>
    <col min="4613" max="4613" width="23.5546875" style="17" customWidth="1"/>
    <col min="4614" max="4614" width="11.33203125" style="17" customWidth="1"/>
    <col min="4615" max="4615" width="11.5546875" style="17" customWidth="1"/>
    <col min="4616" max="4616" width="13.44140625" style="17" customWidth="1"/>
    <col min="4617" max="4617" width="15.5546875" style="17" customWidth="1"/>
    <col min="4618" max="4618" width="13.44140625" style="17" customWidth="1"/>
    <col min="4619" max="4619" width="18.109375" style="17" customWidth="1"/>
    <col min="4620" max="4620" width="17.44140625" style="17" customWidth="1"/>
    <col min="4621" max="4621" width="25.109375" style="17" customWidth="1"/>
    <col min="4622" max="4622" width="25.33203125" style="17" customWidth="1"/>
    <col min="4623" max="4627" width="20.6640625" style="17" customWidth="1"/>
    <col min="4628" max="4864" width="9.109375" style="17"/>
    <col min="4865" max="4865" width="3.6640625" style="17" customWidth="1"/>
    <col min="4866" max="4866" width="14.44140625" style="17" customWidth="1"/>
    <col min="4867" max="4867" width="23.88671875" style="17" customWidth="1"/>
    <col min="4868" max="4868" width="21.44140625" style="17" customWidth="1"/>
    <col min="4869" max="4869" width="23.5546875" style="17" customWidth="1"/>
    <col min="4870" max="4870" width="11.33203125" style="17" customWidth="1"/>
    <col min="4871" max="4871" width="11.5546875" style="17" customWidth="1"/>
    <col min="4872" max="4872" width="13.44140625" style="17" customWidth="1"/>
    <col min="4873" max="4873" width="15.5546875" style="17" customWidth="1"/>
    <col min="4874" max="4874" width="13.44140625" style="17" customWidth="1"/>
    <col min="4875" max="4875" width="18.109375" style="17" customWidth="1"/>
    <col min="4876" max="4876" width="17.44140625" style="17" customWidth="1"/>
    <col min="4877" max="4877" width="25.109375" style="17" customWidth="1"/>
    <col min="4878" max="4878" width="25.33203125" style="17" customWidth="1"/>
    <col min="4879" max="4883" width="20.6640625" style="17" customWidth="1"/>
    <col min="4884" max="5120" width="9.109375" style="17"/>
    <col min="5121" max="5121" width="3.6640625" style="17" customWidth="1"/>
    <col min="5122" max="5122" width="14.44140625" style="17" customWidth="1"/>
    <col min="5123" max="5123" width="23.88671875" style="17" customWidth="1"/>
    <col min="5124" max="5124" width="21.44140625" style="17" customWidth="1"/>
    <col min="5125" max="5125" width="23.5546875" style="17" customWidth="1"/>
    <col min="5126" max="5126" width="11.33203125" style="17" customWidth="1"/>
    <col min="5127" max="5127" width="11.5546875" style="17" customWidth="1"/>
    <col min="5128" max="5128" width="13.44140625" style="17" customWidth="1"/>
    <col min="5129" max="5129" width="15.5546875" style="17" customWidth="1"/>
    <col min="5130" max="5130" width="13.44140625" style="17" customWidth="1"/>
    <col min="5131" max="5131" width="18.109375" style="17" customWidth="1"/>
    <col min="5132" max="5132" width="17.44140625" style="17" customWidth="1"/>
    <col min="5133" max="5133" width="25.109375" style="17" customWidth="1"/>
    <col min="5134" max="5134" width="25.33203125" style="17" customWidth="1"/>
    <col min="5135" max="5139" width="20.6640625" style="17" customWidth="1"/>
    <col min="5140" max="5376" width="9.109375" style="17"/>
    <col min="5377" max="5377" width="3.6640625" style="17" customWidth="1"/>
    <col min="5378" max="5378" width="14.44140625" style="17" customWidth="1"/>
    <col min="5379" max="5379" width="23.88671875" style="17" customWidth="1"/>
    <col min="5380" max="5380" width="21.44140625" style="17" customWidth="1"/>
    <col min="5381" max="5381" width="23.5546875" style="17" customWidth="1"/>
    <col min="5382" max="5382" width="11.33203125" style="17" customWidth="1"/>
    <col min="5383" max="5383" width="11.5546875" style="17" customWidth="1"/>
    <col min="5384" max="5384" width="13.44140625" style="17" customWidth="1"/>
    <col min="5385" max="5385" width="15.5546875" style="17" customWidth="1"/>
    <col min="5386" max="5386" width="13.44140625" style="17" customWidth="1"/>
    <col min="5387" max="5387" width="18.109375" style="17" customWidth="1"/>
    <col min="5388" max="5388" width="17.44140625" style="17" customWidth="1"/>
    <col min="5389" max="5389" width="25.109375" style="17" customWidth="1"/>
    <col min="5390" max="5390" width="25.33203125" style="17" customWidth="1"/>
    <col min="5391" max="5395" width="20.6640625" style="17" customWidth="1"/>
    <col min="5396" max="5632" width="9.109375" style="17"/>
    <col min="5633" max="5633" width="3.6640625" style="17" customWidth="1"/>
    <col min="5634" max="5634" width="14.44140625" style="17" customWidth="1"/>
    <col min="5635" max="5635" width="23.88671875" style="17" customWidth="1"/>
    <col min="5636" max="5636" width="21.44140625" style="17" customWidth="1"/>
    <col min="5637" max="5637" width="23.5546875" style="17" customWidth="1"/>
    <col min="5638" max="5638" width="11.33203125" style="17" customWidth="1"/>
    <col min="5639" max="5639" width="11.5546875" style="17" customWidth="1"/>
    <col min="5640" max="5640" width="13.44140625" style="17" customWidth="1"/>
    <col min="5641" max="5641" width="15.5546875" style="17" customWidth="1"/>
    <col min="5642" max="5642" width="13.44140625" style="17" customWidth="1"/>
    <col min="5643" max="5643" width="18.109375" style="17" customWidth="1"/>
    <col min="5644" max="5644" width="17.44140625" style="17" customWidth="1"/>
    <col min="5645" max="5645" width="25.109375" style="17" customWidth="1"/>
    <col min="5646" max="5646" width="25.33203125" style="17" customWidth="1"/>
    <col min="5647" max="5651" width="20.6640625" style="17" customWidth="1"/>
    <col min="5652" max="5888" width="9.109375" style="17"/>
    <col min="5889" max="5889" width="3.6640625" style="17" customWidth="1"/>
    <col min="5890" max="5890" width="14.44140625" style="17" customWidth="1"/>
    <col min="5891" max="5891" width="23.88671875" style="17" customWidth="1"/>
    <col min="5892" max="5892" width="21.44140625" style="17" customWidth="1"/>
    <col min="5893" max="5893" width="23.5546875" style="17" customWidth="1"/>
    <col min="5894" max="5894" width="11.33203125" style="17" customWidth="1"/>
    <col min="5895" max="5895" width="11.5546875" style="17" customWidth="1"/>
    <col min="5896" max="5896" width="13.44140625" style="17" customWidth="1"/>
    <col min="5897" max="5897" width="15.5546875" style="17" customWidth="1"/>
    <col min="5898" max="5898" width="13.44140625" style="17" customWidth="1"/>
    <col min="5899" max="5899" width="18.109375" style="17" customWidth="1"/>
    <col min="5900" max="5900" width="17.44140625" style="17" customWidth="1"/>
    <col min="5901" max="5901" width="25.109375" style="17" customWidth="1"/>
    <col min="5902" max="5902" width="25.33203125" style="17" customWidth="1"/>
    <col min="5903" max="5907" width="20.6640625" style="17" customWidth="1"/>
    <col min="5908" max="6144" width="9.109375" style="17"/>
    <col min="6145" max="6145" width="3.6640625" style="17" customWidth="1"/>
    <col min="6146" max="6146" width="14.44140625" style="17" customWidth="1"/>
    <col min="6147" max="6147" width="23.88671875" style="17" customWidth="1"/>
    <col min="6148" max="6148" width="21.44140625" style="17" customWidth="1"/>
    <col min="6149" max="6149" width="23.5546875" style="17" customWidth="1"/>
    <col min="6150" max="6150" width="11.33203125" style="17" customWidth="1"/>
    <col min="6151" max="6151" width="11.5546875" style="17" customWidth="1"/>
    <col min="6152" max="6152" width="13.44140625" style="17" customWidth="1"/>
    <col min="6153" max="6153" width="15.5546875" style="17" customWidth="1"/>
    <col min="6154" max="6154" width="13.44140625" style="17" customWidth="1"/>
    <col min="6155" max="6155" width="18.109375" style="17" customWidth="1"/>
    <col min="6156" max="6156" width="17.44140625" style="17" customWidth="1"/>
    <col min="6157" max="6157" width="25.109375" style="17" customWidth="1"/>
    <col min="6158" max="6158" width="25.33203125" style="17" customWidth="1"/>
    <col min="6159" max="6163" width="20.6640625" style="17" customWidth="1"/>
    <col min="6164" max="6400" width="9.109375" style="17"/>
    <col min="6401" max="6401" width="3.6640625" style="17" customWidth="1"/>
    <col min="6402" max="6402" width="14.44140625" style="17" customWidth="1"/>
    <col min="6403" max="6403" width="23.88671875" style="17" customWidth="1"/>
    <col min="6404" max="6404" width="21.44140625" style="17" customWidth="1"/>
    <col min="6405" max="6405" width="23.5546875" style="17" customWidth="1"/>
    <col min="6406" max="6406" width="11.33203125" style="17" customWidth="1"/>
    <col min="6407" max="6407" width="11.5546875" style="17" customWidth="1"/>
    <col min="6408" max="6408" width="13.44140625" style="17" customWidth="1"/>
    <col min="6409" max="6409" width="15.5546875" style="17" customWidth="1"/>
    <col min="6410" max="6410" width="13.44140625" style="17" customWidth="1"/>
    <col min="6411" max="6411" width="18.109375" style="17" customWidth="1"/>
    <col min="6412" max="6412" width="17.44140625" style="17" customWidth="1"/>
    <col min="6413" max="6413" width="25.109375" style="17" customWidth="1"/>
    <col min="6414" max="6414" width="25.33203125" style="17" customWidth="1"/>
    <col min="6415" max="6419" width="20.6640625" style="17" customWidth="1"/>
    <col min="6420" max="6656" width="9.109375" style="17"/>
    <col min="6657" max="6657" width="3.6640625" style="17" customWidth="1"/>
    <col min="6658" max="6658" width="14.44140625" style="17" customWidth="1"/>
    <col min="6659" max="6659" width="23.88671875" style="17" customWidth="1"/>
    <col min="6660" max="6660" width="21.44140625" style="17" customWidth="1"/>
    <col min="6661" max="6661" width="23.5546875" style="17" customWidth="1"/>
    <col min="6662" max="6662" width="11.33203125" style="17" customWidth="1"/>
    <col min="6663" max="6663" width="11.5546875" style="17" customWidth="1"/>
    <col min="6664" max="6664" width="13.44140625" style="17" customWidth="1"/>
    <col min="6665" max="6665" width="15.5546875" style="17" customWidth="1"/>
    <col min="6666" max="6666" width="13.44140625" style="17" customWidth="1"/>
    <col min="6667" max="6667" width="18.109375" style="17" customWidth="1"/>
    <col min="6668" max="6668" width="17.44140625" style="17" customWidth="1"/>
    <col min="6669" max="6669" width="25.109375" style="17" customWidth="1"/>
    <col min="6670" max="6670" width="25.33203125" style="17" customWidth="1"/>
    <col min="6671" max="6675" width="20.6640625" style="17" customWidth="1"/>
    <col min="6676" max="6912" width="9.109375" style="17"/>
    <col min="6913" max="6913" width="3.6640625" style="17" customWidth="1"/>
    <col min="6914" max="6914" width="14.44140625" style="17" customWidth="1"/>
    <col min="6915" max="6915" width="23.88671875" style="17" customWidth="1"/>
    <col min="6916" max="6916" width="21.44140625" style="17" customWidth="1"/>
    <col min="6917" max="6917" width="23.5546875" style="17" customWidth="1"/>
    <col min="6918" max="6918" width="11.33203125" style="17" customWidth="1"/>
    <col min="6919" max="6919" width="11.5546875" style="17" customWidth="1"/>
    <col min="6920" max="6920" width="13.44140625" style="17" customWidth="1"/>
    <col min="6921" max="6921" width="15.5546875" style="17" customWidth="1"/>
    <col min="6922" max="6922" width="13.44140625" style="17" customWidth="1"/>
    <col min="6923" max="6923" width="18.109375" style="17" customWidth="1"/>
    <col min="6924" max="6924" width="17.44140625" style="17" customWidth="1"/>
    <col min="6925" max="6925" width="25.109375" style="17" customWidth="1"/>
    <col min="6926" max="6926" width="25.33203125" style="17" customWidth="1"/>
    <col min="6927" max="6931" width="20.6640625" style="17" customWidth="1"/>
    <col min="6932" max="7168" width="9.109375" style="17"/>
    <col min="7169" max="7169" width="3.6640625" style="17" customWidth="1"/>
    <col min="7170" max="7170" width="14.44140625" style="17" customWidth="1"/>
    <col min="7171" max="7171" width="23.88671875" style="17" customWidth="1"/>
    <col min="7172" max="7172" width="21.44140625" style="17" customWidth="1"/>
    <col min="7173" max="7173" width="23.5546875" style="17" customWidth="1"/>
    <col min="7174" max="7174" width="11.33203125" style="17" customWidth="1"/>
    <col min="7175" max="7175" width="11.5546875" style="17" customWidth="1"/>
    <col min="7176" max="7176" width="13.44140625" style="17" customWidth="1"/>
    <col min="7177" max="7177" width="15.5546875" style="17" customWidth="1"/>
    <col min="7178" max="7178" width="13.44140625" style="17" customWidth="1"/>
    <col min="7179" max="7179" width="18.109375" style="17" customWidth="1"/>
    <col min="7180" max="7180" width="17.44140625" style="17" customWidth="1"/>
    <col min="7181" max="7181" width="25.109375" style="17" customWidth="1"/>
    <col min="7182" max="7182" width="25.33203125" style="17" customWidth="1"/>
    <col min="7183" max="7187" width="20.6640625" style="17" customWidth="1"/>
    <col min="7188" max="7424" width="9.109375" style="17"/>
    <col min="7425" max="7425" width="3.6640625" style="17" customWidth="1"/>
    <col min="7426" max="7426" width="14.44140625" style="17" customWidth="1"/>
    <col min="7427" max="7427" width="23.88671875" style="17" customWidth="1"/>
    <col min="7428" max="7428" width="21.44140625" style="17" customWidth="1"/>
    <col min="7429" max="7429" width="23.5546875" style="17" customWidth="1"/>
    <col min="7430" max="7430" width="11.33203125" style="17" customWidth="1"/>
    <col min="7431" max="7431" width="11.5546875" style="17" customWidth="1"/>
    <col min="7432" max="7432" width="13.44140625" style="17" customWidth="1"/>
    <col min="7433" max="7433" width="15.5546875" style="17" customWidth="1"/>
    <col min="7434" max="7434" width="13.44140625" style="17" customWidth="1"/>
    <col min="7435" max="7435" width="18.109375" style="17" customWidth="1"/>
    <col min="7436" max="7436" width="17.44140625" style="17" customWidth="1"/>
    <col min="7437" max="7437" width="25.109375" style="17" customWidth="1"/>
    <col min="7438" max="7438" width="25.33203125" style="17" customWidth="1"/>
    <col min="7439" max="7443" width="20.6640625" style="17" customWidth="1"/>
    <col min="7444" max="7680" width="9.109375" style="17"/>
    <col min="7681" max="7681" width="3.6640625" style="17" customWidth="1"/>
    <col min="7682" max="7682" width="14.44140625" style="17" customWidth="1"/>
    <col min="7683" max="7683" width="23.88671875" style="17" customWidth="1"/>
    <col min="7684" max="7684" width="21.44140625" style="17" customWidth="1"/>
    <col min="7685" max="7685" width="23.5546875" style="17" customWidth="1"/>
    <col min="7686" max="7686" width="11.33203125" style="17" customWidth="1"/>
    <col min="7687" max="7687" width="11.5546875" style="17" customWidth="1"/>
    <col min="7688" max="7688" width="13.44140625" style="17" customWidth="1"/>
    <col min="7689" max="7689" width="15.5546875" style="17" customWidth="1"/>
    <col min="7690" max="7690" width="13.44140625" style="17" customWidth="1"/>
    <col min="7691" max="7691" width="18.109375" style="17" customWidth="1"/>
    <col min="7692" max="7692" width="17.44140625" style="17" customWidth="1"/>
    <col min="7693" max="7693" width="25.109375" style="17" customWidth="1"/>
    <col min="7694" max="7694" width="25.33203125" style="17" customWidth="1"/>
    <col min="7695" max="7699" width="20.6640625" style="17" customWidth="1"/>
    <col min="7700" max="7936" width="9.109375" style="17"/>
    <col min="7937" max="7937" width="3.6640625" style="17" customWidth="1"/>
    <col min="7938" max="7938" width="14.44140625" style="17" customWidth="1"/>
    <col min="7939" max="7939" width="23.88671875" style="17" customWidth="1"/>
    <col min="7940" max="7940" width="21.44140625" style="17" customWidth="1"/>
    <col min="7941" max="7941" width="23.5546875" style="17" customWidth="1"/>
    <col min="7942" max="7942" width="11.33203125" style="17" customWidth="1"/>
    <col min="7943" max="7943" width="11.5546875" style="17" customWidth="1"/>
    <col min="7944" max="7944" width="13.44140625" style="17" customWidth="1"/>
    <col min="7945" max="7945" width="15.5546875" style="17" customWidth="1"/>
    <col min="7946" max="7946" width="13.44140625" style="17" customWidth="1"/>
    <col min="7947" max="7947" width="18.109375" style="17" customWidth="1"/>
    <col min="7948" max="7948" width="17.44140625" style="17" customWidth="1"/>
    <col min="7949" max="7949" width="25.109375" style="17" customWidth="1"/>
    <col min="7950" max="7950" width="25.33203125" style="17" customWidth="1"/>
    <col min="7951" max="7955" width="20.6640625" style="17" customWidth="1"/>
    <col min="7956" max="8192" width="9.109375" style="17"/>
    <col min="8193" max="8193" width="3.6640625" style="17" customWidth="1"/>
    <col min="8194" max="8194" width="14.44140625" style="17" customWidth="1"/>
    <col min="8195" max="8195" width="23.88671875" style="17" customWidth="1"/>
    <col min="8196" max="8196" width="21.44140625" style="17" customWidth="1"/>
    <col min="8197" max="8197" width="23.5546875" style="17" customWidth="1"/>
    <col min="8198" max="8198" width="11.33203125" style="17" customWidth="1"/>
    <col min="8199" max="8199" width="11.5546875" style="17" customWidth="1"/>
    <col min="8200" max="8200" width="13.44140625" style="17" customWidth="1"/>
    <col min="8201" max="8201" width="15.5546875" style="17" customWidth="1"/>
    <col min="8202" max="8202" width="13.44140625" style="17" customWidth="1"/>
    <col min="8203" max="8203" width="18.109375" style="17" customWidth="1"/>
    <col min="8204" max="8204" width="17.44140625" style="17" customWidth="1"/>
    <col min="8205" max="8205" width="25.109375" style="17" customWidth="1"/>
    <col min="8206" max="8206" width="25.33203125" style="17" customWidth="1"/>
    <col min="8207" max="8211" width="20.6640625" style="17" customWidth="1"/>
    <col min="8212" max="8448" width="9.109375" style="17"/>
    <col min="8449" max="8449" width="3.6640625" style="17" customWidth="1"/>
    <col min="8450" max="8450" width="14.44140625" style="17" customWidth="1"/>
    <col min="8451" max="8451" width="23.88671875" style="17" customWidth="1"/>
    <col min="8452" max="8452" width="21.44140625" style="17" customWidth="1"/>
    <col min="8453" max="8453" width="23.5546875" style="17" customWidth="1"/>
    <col min="8454" max="8454" width="11.33203125" style="17" customWidth="1"/>
    <col min="8455" max="8455" width="11.5546875" style="17" customWidth="1"/>
    <col min="8456" max="8456" width="13.44140625" style="17" customWidth="1"/>
    <col min="8457" max="8457" width="15.5546875" style="17" customWidth="1"/>
    <col min="8458" max="8458" width="13.44140625" style="17" customWidth="1"/>
    <col min="8459" max="8459" width="18.109375" style="17" customWidth="1"/>
    <col min="8460" max="8460" width="17.44140625" style="17" customWidth="1"/>
    <col min="8461" max="8461" width="25.109375" style="17" customWidth="1"/>
    <col min="8462" max="8462" width="25.33203125" style="17" customWidth="1"/>
    <col min="8463" max="8467" width="20.6640625" style="17" customWidth="1"/>
    <col min="8468" max="8704" width="9.109375" style="17"/>
    <col min="8705" max="8705" width="3.6640625" style="17" customWidth="1"/>
    <col min="8706" max="8706" width="14.44140625" style="17" customWidth="1"/>
    <col min="8707" max="8707" width="23.88671875" style="17" customWidth="1"/>
    <col min="8708" max="8708" width="21.44140625" style="17" customWidth="1"/>
    <col min="8709" max="8709" width="23.5546875" style="17" customWidth="1"/>
    <col min="8710" max="8710" width="11.33203125" style="17" customWidth="1"/>
    <col min="8711" max="8711" width="11.5546875" style="17" customWidth="1"/>
    <col min="8712" max="8712" width="13.44140625" style="17" customWidth="1"/>
    <col min="8713" max="8713" width="15.5546875" style="17" customWidth="1"/>
    <col min="8714" max="8714" width="13.44140625" style="17" customWidth="1"/>
    <col min="8715" max="8715" width="18.109375" style="17" customWidth="1"/>
    <col min="8716" max="8716" width="17.44140625" style="17" customWidth="1"/>
    <col min="8717" max="8717" width="25.109375" style="17" customWidth="1"/>
    <col min="8718" max="8718" width="25.33203125" style="17" customWidth="1"/>
    <col min="8719" max="8723" width="20.6640625" style="17" customWidth="1"/>
    <col min="8724" max="8960" width="9.109375" style="17"/>
    <col min="8961" max="8961" width="3.6640625" style="17" customWidth="1"/>
    <col min="8962" max="8962" width="14.44140625" style="17" customWidth="1"/>
    <col min="8963" max="8963" width="23.88671875" style="17" customWidth="1"/>
    <col min="8964" max="8964" width="21.44140625" style="17" customWidth="1"/>
    <col min="8965" max="8965" width="23.5546875" style="17" customWidth="1"/>
    <col min="8966" max="8966" width="11.33203125" style="17" customWidth="1"/>
    <col min="8967" max="8967" width="11.5546875" style="17" customWidth="1"/>
    <col min="8968" max="8968" width="13.44140625" style="17" customWidth="1"/>
    <col min="8969" max="8969" width="15.5546875" style="17" customWidth="1"/>
    <col min="8970" max="8970" width="13.44140625" style="17" customWidth="1"/>
    <col min="8971" max="8971" width="18.109375" style="17" customWidth="1"/>
    <col min="8972" max="8972" width="17.44140625" style="17" customWidth="1"/>
    <col min="8973" max="8973" width="25.109375" style="17" customWidth="1"/>
    <col min="8974" max="8974" width="25.33203125" style="17" customWidth="1"/>
    <col min="8975" max="8979" width="20.6640625" style="17" customWidth="1"/>
    <col min="8980" max="9216" width="9.109375" style="17"/>
    <col min="9217" max="9217" width="3.6640625" style="17" customWidth="1"/>
    <col min="9218" max="9218" width="14.44140625" style="17" customWidth="1"/>
    <col min="9219" max="9219" width="23.88671875" style="17" customWidth="1"/>
    <col min="9220" max="9220" width="21.44140625" style="17" customWidth="1"/>
    <col min="9221" max="9221" width="23.5546875" style="17" customWidth="1"/>
    <col min="9222" max="9222" width="11.33203125" style="17" customWidth="1"/>
    <col min="9223" max="9223" width="11.5546875" style="17" customWidth="1"/>
    <col min="9224" max="9224" width="13.44140625" style="17" customWidth="1"/>
    <col min="9225" max="9225" width="15.5546875" style="17" customWidth="1"/>
    <col min="9226" max="9226" width="13.44140625" style="17" customWidth="1"/>
    <col min="9227" max="9227" width="18.109375" style="17" customWidth="1"/>
    <col min="9228" max="9228" width="17.44140625" style="17" customWidth="1"/>
    <col min="9229" max="9229" width="25.109375" style="17" customWidth="1"/>
    <col min="9230" max="9230" width="25.33203125" style="17" customWidth="1"/>
    <col min="9231" max="9235" width="20.6640625" style="17" customWidth="1"/>
    <col min="9236" max="9472" width="9.109375" style="17"/>
    <col min="9473" max="9473" width="3.6640625" style="17" customWidth="1"/>
    <col min="9474" max="9474" width="14.44140625" style="17" customWidth="1"/>
    <col min="9475" max="9475" width="23.88671875" style="17" customWidth="1"/>
    <col min="9476" max="9476" width="21.44140625" style="17" customWidth="1"/>
    <col min="9477" max="9477" width="23.5546875" style="17" customWidth="1"/>
    <col min="9478" max="9478" width="11.33203125" style="17" customWidth="1"/>
    <col min="9479" max="9479" width="11.5546875" style="17" customWidth="1"/>
    <col min="9480" max="9480" width="13.44140625" style="17" customWidth="1"/>
    <col min="9481" max="9481" width="15.5546875" style="17" customWidth="1"/>
    <col min="9482" max="9482" width="13.44140625" style="17" customWidth="1"/>
    <col min="9483" max="9483" width="18.109375" style="17" customWidth="1"/>
    <col min="9484" max="9484" width="17.44140625" style="17" customWidth="1"/>
    <col min="9485" max="9485" width="25.109375" style="17" customWidth="1"/>
    <col min="9486" max="9486" width="25.33203125" style="17" customWidth="1"/>
    <col min="9487" max="9491" width="20.6640625" style="17" customWidth="1"/>
    <col min="9492" max="9728" width="9.109375" style="17"/>
    <col min="9729" max="9729" width="3.6640625" style="17" customWidth="1"/>
    <col min="9730" max="9730" width="14.44140625" style="17" customWidth="1"/>
    <col min="9731" max="9731" width="23.88671875" style="17" customWidth="1"/>
    <col min="9732" max="9732" width="21.44140625" style="17" customWidth="1"/>
    <col min="9733" max="9733" width="23.5546875" style="17" customWidth="1"/>
    <col min="9734" max="9734" width="11.33203125" style="17" customWidth="1"/>
    <col min="9735" max="9735" width="11.5546875" style="17" customWidth="1"/>
    <col min="9736" max="9736" width="13.44140625" style="17" customWidth="1"/>
    <col min="9737" max="9737" width="15.5546875" style="17" customWidth="1"/>
    <col min="9738" max="9738" width="13.44140625" style="17" customWidth="1"/>
    <col min="9739" max="9739" width="18.109375" style="17" customWidth="1"/>
    <col min="9740" max="9740" width="17.44140625" style="17" customWidth="1"/>
    <col min="9741" max="9741" width="25.109375" style="17" customWidth="1"/>
    <col min="9742" max="9742" width="25.33203125" style="17" customWidth="1"/>
    <col min="9743" max="9747" width="20.6640625" style="17" customWidth="1"/>
    <col min="9748" max="9984" width="9.109375" style="17"/>
    <col min="9985" max="9985" width="3.6640625" style="17" customWidth="1"/>
    <col min="9986" max="9986" width="14.44140625" style="17" customWidth="1"/>
    <col min="9987" max="9987" width="23.88671875" style="17" customWidth="1"/>
    <col min="9988" max="9988" width="21.44140625" style="17" customWidth="1"/>
    <col min="9989" max="9989" width="23.5546875" style="17" customWidth="1"/>
    <col min="9990" max="9990" width="11.33203125" style="17" customWidth="1"/>
    <col min="9991" max="9991" width="11.5546875" style="17" customWidth="1"/>
    <col min="9992" max="9992" width="13.44140625" style="17" customWidth="1"/>
    <col min="9993" max="9993" width="15.5546875" style="17" customWidth="1"/>
    <col min="9994" max="9994" width="13.44140625" style="17" customWidth="1"/>
    <col min="9995" max="9995" width="18.109375" style="17" customWidth="1"/>
    <col min="9996" max="9996" width="17.44140625" style="17" customWidth="1"/>
    <col min="9997" max="9997" width="25.109375" style="17" customWidth="1"/>
    <col min="9998" max="9998" width="25.33203125" style="17" customWidth="1"/>
    <col min="9999" max="10003" width="20.6640625" style="17" customWidth="1"/>
    <col min="10004" max="10240" width="9.109375" style="17"/>
    <col min="10241" max="10241" width="3.6640625" style="17" customWidth="1"/>
    <col min="10242" max="10242" width="14.44140625" style="17" customWidth="1"/>
    <col min="10243" max="10243" width="23.88671875" style="17" customWidth="1"/>
    <col min="10244" max="10244" width="21.44140625" style="17" customWidth="1"/>
    <col min="10245" max="10245" width="23.5546875" style="17" customWidth="1"/>
    <col min="10246" max="10246" width="11.33203125" style="17" customWidth="1"/>
    <col min="10247" max="10247" width="11.5546875" style="17" customWidth="1"/>
    <col min="10248" max="10248" width="13.44140625" style="17" customWidth="1"/>
    <col min="10249" max="10249" width="15.5546875" style="17" customWidth="1"/>
    <col min="10250" max="10250" width="13.44140625" style="17" customWidth="1"/>
    <col min="10251" max="10251" width="18.109375" style="17" customWidth="1"/>
    <col min="10252" max="10252" width="17.44140625" style="17" customWidth="1"/>
    <col min="10253" max="10253" width="25.109375" style="17" customWidth="1"/>
    <col min="10254" max="10254" width="25.33203125" style="17" customWidth="1"/>
    <col min="10255" max="10259" width="20.6640625" style="17" customWidth="1"/>
    <col min="10260" max="10496" width="9.109375" style="17"/>
    <col min="10497" max="10497" width="3.6640625" style="17" customWidth="1"/>
    <col min="10498" max="10498" width="14.44140625" style="17" customWidth="1"/>
    <col min="10499" max="10499" width="23.88671875" style="17" customWidth="1"/>
    <col min="10500" max="10500" width="21.44140625" style="17" customWidth="1"/>
    <col min="10501" max="10501" width="23.5546875" style="17" customWidth="1"/>
    <col min="10502" max="10502" width="11.33203125" style="17" customWidth="1"/>
    <col min="10503" max="10503" width="11.5546875" style="17" customWidth="1"/>
    <col min="10504" max="10504" width="13.44140625" style="17" customWidth="1"/>
    <col min="10505" max="10505" width="15.5546875" style="17" customWidth="1"/>
    <col min="10506" max="10506" width="13.44140625" style="17" customWidth="1"/>
    <col min="10507" max="10507" width="18.109375" style="17" customWidth="1"/>
    <col min="10508" max="10508" width="17.44140625" style="17" customWidth="1"/>
    <col min="10509" max="10509" width="25.109375" style="17" customWidth="1"/>
    <col min="10510" max="10510" width="25.33203125" style="17" customWidth="1"/>
    <col min="10511" max="10515" width="20.6640625" style="17" customWidth="1"/>
    <col min="10516" max="10752" width="9.109375" style="17"/>
    <col min="10753" max="10753" width="3.6640625" style="17" customWidth="1"/>
    <col min="10754" max="10754" width="14.44140625" style="17" customWidth="1"/>
    <col min="10755" max="10755" width="23.88671875" style="17" customWidth="1"/>
    <col min="10756" max="10756" width="21.44140625" style="17" customWidth="1"/>
    <col min="10757" max="10757" width="23.5546875" style="17" customWidth="1"/>
    <col min="10758" max="10758" width="11.33203125" style="17" customWidth="1"/>
    <col min="10759" max="10759" width="11.5546875" style="17" customWidth="1"/>
    <col min="10760" max="10760" width="13.44140625" style="17" customWidth="1"/>
    <col min="10761" max="10761" width="15.5546875" style="17" customWidth="1"/>
    <col min="10762" max="10762" width="13.44140625" style="17" customWidth="1"/>
    <col min="10763" max="10763" width="18.109375" style="17" customWidth="1"/>
    <col min="10764" max="10764" width="17.44140625" style="17" customWidth="1"/>
    <col min="10765" max="10765" width="25.109375" style="17" customWidth="1"/>
    <col min="10766" max="10766" width="25.33203125" style="17" customWidth="1"/>
    <col min="10767" max="10771" width="20.6640625" style="17" customWidth="1"/>
    <col min="10772" max="11008" width="9.109375" style="17"/>
    <col min="11009" max="11009" width="3.6640625" style="17" customWidth="1"/>
    <col min="11010" max="11010" width="14.44140625" style="17" customWidth="1"/>
    <col min="11011" max="11011" width="23.88671875" style="17" customWidth="1"/>
    <col min="11012" max="11012" width="21.44140625" style="17" customWidth="1"/>
    <col min="11013" max="11013" width="23.5546875" style="17" customWidth="1"/>
    <col min="11014" max="11014" width="11.33203125" style="17" customWidth="1"/>
    <col min="11015" max="11015" width="11.5546875" style="17" customWidth="1"/>
    <col min="11016" max="11016" width="13.44140625" style="17" customWidth="1"/>
    <col min="11017" max="11017" width="15.5546875" style="17" customWidth="1"/>
    <col min="11018" max="11018" width="13.44140625" style="17" customWidth="1"/>
    <col min="11019" max="11019" width="18.109375" style="17" customWidth="1"/>
    <col min="11020" max="11020" width="17.44140625" style="17" customWidth="1"/>
    <col min="11021" max="11021" width="25.109375" style="17" customWidth="1"/>
    <col min="11022" max="11022" width="25.33203125" style="17" customWidth="1"/>
    <col min="11023" max="11027" width="20.6640625" style="17" customWidth="1"/>
    <col min="11028" max="11264" width="9.109375" style="17"/>
    <col min="11265" max="11265" width="3.6640625" style="17" customWidth="1"/>
    <col min="11266" max="11266" width="14.44140625" style="17" customWidth="1"/>
    <col min="11267" max="11267" width="23.88671875" style="17" customWidth="1"/>
    <col min="11268" max="11268" width="21.44140625" style="17" customWidth="1"/>
    <col min="11269" max="11269" width="23.5546875" style="17" customWidth="1"/>
    <col min="11270" max="11270" width="11.33203125" style="17" customWidth="1"/>
    <col min="11271" max="11271" width="11.5546875" style="17" customWidth="1"/>
    <col min="11272" max="11272" width="13.44140625" style="17" customWidth="1"/>
    <col min="11273" max="11273" width="15.5546875" style="17" customWidth="1"/>
    <col min="11274" max="11274" width="13.44140625" style="17" customWidth="1"/>
    <col min="11275" max="11275" width="18.109375" style="17" customWidth="1"/>
    <col min="11276" max="11276" width="17.44140625" style="17" customWidth="1"/>
    <col min="11277" max="11277" width="25.109375" style="17" customWidth="1"/>
    <col min="11278" max="11278" width="25.33203125" style="17" customWidth="1"/>
    <col min="11279" max="11283" width="20.6640625" style="17" customWidth="1"/>
    <col min="11284" max="11520" width="9.109375" style="17"/>
    <col min="11521" max="11521" width="3.6640625" style="17" customWidth="1"/>
    <col min="11522" max="11522" width="14.44140625" style="17" customWidth="1"/>
    <col min="11523" max="11523" width="23.88671875" style="17" customWidth="1"/>
    <col min="11524" max="11524" width="21.44140625" style="17" customWidth="1"/>
    <col min="11525" max="11525" width="23.5546875" style="17" customWidth="1"/>
    <col min="11526" max="11526" width="11.33203125" style="17" customWidth="1"/>
    <col min="11527" max="11527" width="11.5546875" style="17" customWidth="1"/>
    <col min="11528" max="11528" width="13.44140625" style="17" customWidth="1"/>
    <col min="11529" max="11529" width="15.5546875" style="17" customWidth="1"/>
    <col min="11530" max="11530" width="13.44140625" style="17" customWidth="1"/>
    <col min="11531" max="11531" width="18.109375" style="17" customWidth="1"/>
    <col min="11532" max="11532" width="17.44140625" style="17" customWidth="1"/>
    <col min="11533" max="11533" width="25.109375" style="17" customWidth="1"/>
    <col min="11534" max="11534" width="25.33203125" style="17" customWidth="1"/>
    <col min="11535" max="11539" width="20.6640625" style="17" customWidth="1"/>
    <col min="11540" max="11776" width="9.109375" style="17"/>
    <col min="11777" max="11777" width="3.6640625" style="17" customWidth="1"/>
    <col min="11778" max="11778" width="14.44140625" style="17" customWidth="1"/>
    <col min="11779" max="11779" width="23.88671875" style="17" customWidth="1"/>
    <col min="11780" max="11780" width="21.44140625" style="17" customWidth="1"/>
    <col min="11781" max="11781" width="23.5546875" style="17" customWidth="1"/>
    <col min="11782" max="11782" width="11.33203125" style="17" customWidth="1"/>
    <col min="11783" max="11783" width="11.5546875" style="17" customWidth="1"/>
    <col min="11784" max="11784" width="13.44140625" style="17" customWidth="1"/>
    <col min="11785" max="11785" width="15.5546875" style="17" customWidth="1"/>
    <col min="11786" max="11786" width="13.44140625" style="17" customWidth="1"/>
    <col min="11787" max="11787" width="18.109375" style="17" customWidth="1"/>
    <col min="11788" max="11788" width="17.44140625" style="17" customWidth="1"/>
    <col min="11789" max="11789" width="25.109375" style="17" customWidth="1"/>
    <col min="11790" max="11790" width="25.33203125" style="17" customWidth="1"/>
    <col min="11791" max="11795" width="20.6640625" style="17" customWidth="1"/>
    <col min="11796" max="12032" width="9.109375" style="17"/>
    <col min="12033" max="12033" width="3.6640625" style="17" customWidth="1"/>
    <col min="12034" max="12034" width="14.44140625" style="17" customWidth="1"/>
    <col min="12035" max="12035" width="23.88671875" style="17" customWidth="1"/>
    <col min="12036" max="12036" width="21.44140625" style="17" customWidth="1"/>
    <col min="12037" max="12037" width="23.5546875" style="17" customWidth="1"/>
    <col min="12038" max="12038" width="11.33203125" style="17" customWidth="1"/>
    <col min="12039" max="12039" width="11.5546875" style="17" customWidth="1"/>
    <col min="12040" max="12040" width="13.44140625" style="17" customWidth="1"/>
    <col min="12041" max="12041" width="15.5546875" style="17" customWidth="1"/>
    <col min="12042" max="12042" width="13.44140625" style="17" customWidth="1"/>
    <col min="12043" max="12043" width="18.109375" style="17" customWidth="1"/>
    <col min="12044" max="12044" width="17.44140625" style="17" customWidth="1"/>
    <col min="12045" max="12045" width="25.109375" style="17" customWidth="1"/>
    <col min="12046" max="12046" width="25.33203125" style="17" customWidth="1"/>
    <col min="12047" max="12051" width="20.6640625" style="17" customWidth="1"/>
    <col min="12052" max="12288" width="9.109375" style="17"/>
    <col min="12289" max="12289" width="3.6640625" style="17" customWidth="1"/>
    <col min="12290" max="12290" width="14.44140625" style="17" customWidth="1"/>
    <col min="12291" max="12291" width="23.88671875" style="17" customWidth="1"/>
    <col min="12292" max="12292" width="21.44140625" style="17" customWidth="1"/>
    <col min="12293" max="12293" width="23.5546875" style="17" customWidth="1"/>
    <col min="12294" max="12294" width="11.33203125" style="17" customWidth="1"/>
    <col min="12295" max="12295" width="11.5546875" style="17" customWidth="1"/>
    <col min="12296" max="12296" width="13.44140625" style="17" customWidth="1"/>
    <col min="12297" max="12297" width="15.5546875" style="17" customWidth="1"/>
    <col min="12298" max="12298" width="13.44140625" style="17" customWidth="1"/>
    <col min="12299" max="12299" width="18.109375" style="17" customWidth="1"/>
    <col min="12300" max="12300" width="17.44140625" style="17" customWidth="1"/>
    <col min="12301" max="12301" width="25.109375" style="17" customWidth="1"/>
    <col min="12302" max="12302" width="25.33203125" style="17" customWidth="1"/>
    <col min="12303" max="12307" width="20.6640625" style="17" customWidth="1"/>
    <col min="12308" max="12544" width="9.109375" style="17"/>
    <col min="12545" max="12545" width="3.6640625" style="17" customWidth="1"/>
    <col min="12546" max="12546" width="14.44140625" style="17" customWidth="1"/>
    <col min="12547" max="12547" width="23.88671875" style="17" customWidth="1"/>
    <col min="12548" max="12548" width="21.44140625" style="17" customWidth="1"/>
    <col min="12549" max="12549" width="23.5546875" style="17" customWidth="1"/>
    <col min="12550" max="12550" width="11.33203125" style="17" customWidth="1"/>
    <col min="12551" max="12551" width="11.5546875" style="17" customWidth="1"/>
    <col min="12552" max="12552" width="13.44140625" style="17" customWidth="1"/>
    <col min="12553" max="12553" width="15.5546875" style="17" customWidth="1"/>
    <col min="12554" max="12554" width="13.44140625" style="17" customWidth="1"/>
    <col min="12555" max="12555" width="18.109375" style="17" customWidth="1"/>
    <col min="12556" max="12556" width="17.44140625" style="17" customWidth="1"/>
    <col min="12557" max="12557" width="25.109375" style="17" customWidth="1"/>
    <col min="12558" max="12558" width="25.33203125" style="17" customWidth="1"/>
    <col min="12559" max="12563" width="20.6640625" style="17" customWidth="1"/>
    <col min="12564" max="12800" width="9.109375" style="17"/>
    <col min="12801" max="12801" width="3.6640625" style="17" customWidth="1"/>
    <col min="12802" max="12802" width="14.44140625" style="17" customWidth="1"/>
    <col min="12803" max="12803" width="23.88671875" style="17" customWidth="1"/>
    <col min="12804" max="12804" width="21.44140625" style="17" customWidth="1"/>
    <col min="12805" max="12805" width="23.5546875" style="17" customWidth="1"/>
    <col min="12806" max="12806" width="11.33203125" style="17" customWidth="1"/>
    <col min="12807" max="12807" width="11.5546875" style="17" customWidth="1"/>
    <col min="12808" max="12808" width="13.44140625" style="17" customWidth="1"/>
    <col min="12809" max="12809" width="15.5546875" style="17" customWidth="1"/>
    <col min="12810" max="12810" width="13.44140625" style="17" customWidth="1"/>
    <col min="12811" max="12811" width="18.109375" style="17" customWidth="1"/>
    <col min="12812" max="12812" width="17.44140625" style="17" customWidth="1"/>
    <col min="12813" max="12813" width="25.109375" style="17" customWidth="1"/>
    <col min="12814" max="12814" width="25.33203125" style="17" customWidth="1"/>
    <col min="12815" max="12819" width="20.6640625" style="17" customWidth="1"/>
    <col min="12820" max="13056" width="9.109375" style="17"/>
    <col min="13057" max="13057" width="3.6640625" style="17" customWidth="1"/>
    <col min="13058" max="13058" width="14.44140625" style="17" customWidth="1"/>
    <col min="13059" max="13059" width="23.88671875" style="17" customWidth="1"/>
    <col min="13060" max="13060" width="21.44140625" style="17" customWidth="1"/>
    <col min="13061" max="13061" width="23.5546875" style="17" customWidth="1"/>
    <col min="13062" max="13062" width="11.33203125" style="17" customWidth="1"/>
    <col min="13063" max="13063" width="11.5546875" style="17" customWidth="1"/>
    <col min="13064" max="13064" width="13.44140625" style="17" customWidth="1"/>
    <col min="13065" max="13065" width="15.5546875" style="17" customWidth="1"/>
    <col min="13066" max="13066" width="13.44140625" style="17" customWidth="1"/>
    <col min="13067" max="13067" width="18.109375" style="17" customWidth="1"/>
    <col min="13068" max="13068" width="17.44140625" style="17" customWidth="1"/>
    <col min="13069" max="13069" width="25.109375" style="17" customWidth="1"/>
    <col min="13070" max="13070" width="25.33203125" style="17" customWidth="1"/>
    <col min="13071" max="13075" width="20.6640625" style="17" customWidth="1"/>
    <col min="13076" max="13312" width="9.109375" style="17"/>
    <col min="13313" max="13313" width="3.6640625" style="17" customWidth="1"/>
    <col min="13314" max="13314" width="14.44140625" style="17" customWidth="1"/>
    <col min="13315" max="13315" width="23.88671875" style="17" customWidth="1"/>
    <col min="13316" max="13316" width="21.44140625" style="17" customWidth="1"/>
    <col min="13317" max="13317" width="23.5546875" style="17" customWidth="1"/>
    <col min="13318" max="13318" width="11.33203125" style="17" customWidth="1"/>
    <col min="13319" max="13319" width="11.5546875" style="17" customWidth="1"/>
    <col min="13320" max="13320" width="13.44140625" style="17" customWidth="1"/>
    <col min="13321" max="13321" width="15.5546875" style="17" customWidth="1"/>
    <col min="13322" max="13322" width="13.44140625" style="17" customWidth="1"/>
    <col min="13323" max="13323" width="18.109375" style="17" customWidth="1"/>
    <col min="13324" max="13324" width="17.44140625" style="17" customWidth="1"/>
    <col min="13325" max="13325" width="25.109375" style="17" customWidth="1"/>
    <col min="13326" max="13326" width="25.33203125" style="17" customWidth="1"/>
    <col min="13327" max="13331" width="20.6640625" style="17" customWidth="1"/>
    <col min="13332" max="13568" width="9.109375" style="17"/>
    <col min="13569" max="13569" width="3.6640625" style="17" customWidth="1"/>
    <col min="13570" max="13570" width="14.44140625" style="17" customWidth="1"/>
    <col min="13571" max="13571" width="23.88671875" style="17" customWidth="1"/>
    <col min="13572" max="13572" width="21.44140625" style="17" customWidth="1"/>
    <col min="13573" max="13573" width="23.5546875" style="17" customWidth="1"/>
    <col min="13574" max="13574" width="11.33203125" style="17" customWidth="1"/>
    <col min="13575" max="13575" width="11.5546875" style="17" customWidth="1"/>
    <col min="13576" max="13576" width="13.44140625" style="17" customWidth="1"/>
    <col min="13577" max="13577" width="15.5546875" style="17" customWidth="1"/>
    <col min="13578" max="13578" width="13.44140625" style="17" customWidth="1"/>
    <col min="13579" max="13579" width="18.109375" style="17" customWidth="1"/>
    <col min="13580" max="13580" width="17.44140625" style="17" customWidth="1"/>
    <col min="13581" max="13581" width="25.109375" style="17" customWidth="1"/>
    <col min="13582" max="13582" width="25.33203125" style="17" customWidth="1"/>
    <col min="13583" max="13587" width="20.6640625" style="17" customWidth="1"/>
    <col min="13588" max="13824" width="9.109375" style="17"/>
    <col min="13825" max="13825" width="3.6640625" style="17" customWidth="1"/>
    <col min="13826" max="13826" width="14.44140625" style="17" customWidth="1"/>
    <col min="13827" max="13827" width="23.88671875" style="17" customWidth="1"/>
    <col min="13828" max="13828" width="21.44140625" style="17" customWidth="1"/>
    <col min="13829" max="13829" width="23.5546875" style="17" customWidth="1"/>
    <col min="13830" max="13830" width="11.33203125" style="17" customWidth="1"/>
    <col min="13831" max="13831" width="11.5546875" style="17" customWidth="1"/>
    <col min="13832" max="13832" width="13.44140625" style="17" customWidth="1"/>
    <col min="13833" max="13833" width="15.5546875" style="17" customWidth="1"/>
    <col min="13834" max="13834" width="13.44140625" style="17" customWidth="1"/>
    <col min="13835" max="13835" width="18.109375" style="17" customWidth="1"/>
    <col min="13836" max="13836" width="17.44140625" style="17" customWidth="1"/>
    <col min="13837" max="13837" width="25.109375" style="17" customWidth="1"/>
    <col min="13838" max="13838" width="25.33203125" style="17" customWidth="1"/>
    <col min="13839" max="13843" width="20.6640625" style="17" customWidth="1"/>
    <col min="13844" max="14080" width="9.109375" style="17"/>
    <col min="14081" max="14081" width="3.6640625" style="17" customWidth="1"/>
    <col min="14082" max="14082" width="14.44140625" style="17" customWidth="1"/>
    <col min="14083" max="14083" width="23.88671875" style="17" customWidth="1"/>
    <col min="14084" max="14084" width="21.44140625" style="17" customWidth="1"/>
    <col min="14085" max="14085" width="23.5546875" style="17" customWidth="1"/>
    <col min="14086" max="14086" width="11.33203125" style="17" customWidth="1"/>
    <col min="14087" max="14087" width="11.5546875" style="17" customWidth="1"/>
    <col min="14088" max="14088" width="13.44140625" style="17" customWidth="1"/>
    <col min="14089" max="14089" width="15.5546875" style="17" customWidth="1"/>
    <col min="14090" max="14090" width="13.44140625" style="17" customWidth="1"/>
    <col min="14091" max="14091" width="18.109375" style="17" customWidth="1"/>
    <col min="14092" max="14092" width="17.44140625" style="17" customWidth="1"/>
    <col min="14093" max="14093" width="25.109375" style="17" customWidth="1"/>
    <col min="14094" max="14094" width="25.33203125" style="17" customWidth="1"/>
    <col min="14095" max="14099" width="20.6640625" style="17" customWidth="1"/>
    <col min="14100" max="14336" width="9.109375" style="17"/>
    <col min="14337" max="14337" width="3.6640625" style="17" customWidth="1"/>
    <col min="14338" max="14338" width="14.44140625" style="17" customWidth="1"/>
    <col min="14339" max="14339" width="23.88671875" style="17" customWidth="1"/>
    <col min="14340" max="14340" width="21.44140625" style="17" customWidth="1"/>
    <col min="14341" max="14341" width="23.5546875" style="17" customWidth="1"/>
    <col min="14342" max="14342" width="11.33203125" style="17" customWidth="1"/>
    <col min="14343" max="14343" width="11.5546875" style="17" customWidth="1"/>
    <col min="14344" max="14344" width="13.44140625" style="17" customWidth="1"/>
    <col min="14345" max="14345" width="15.5546875" style="17" customWidth="1"/>
    <col min="14346" max="14346" width="13.44140625" style="17" customWidth="1"/>
    <col min="14347" max="14347" width="18.109375" style="17" customWidth="1"/>
    <col min="14348" max="14348" width="17.44140625" style="17" customWidth="1"/>
    <col min="14349" max="14349" width="25.109375" style="17" customWidth="1"/>
    <col min="14350" max="14350" width="25.33203125" style="17" customWidth="1"/>
    <col min="14351" max="14355" width="20.6640625" style="17" customWidth="1"/>
    <col min="14356" max="14592" width="9.109375" style="17"/>
    <col min="14593" max="14593" width="3.6640625" style="17" customWidth="1"/>
    <col min="14594" max="14594" width="14.44140625" style="17" customWidth="1"/>
    <col min="14595" max="14595" width="23.88671875" style="17" customWidth="1"/>
    <col min="14596" max="14596" width="21.44140625" style="17" customWidth="1"/>
    <col min="14597" max="14597" width="23.5546875" style="17" customWidth="1"/>
    <col min="14598" max="14598" width="11.33203125" style="17" customWidth="1"/>
    <col min="14599" max="14599" width="11.5546875" style="17" customWidth="1"/>
    <col min="14600" max="14600" width="13.44140625" style="17" customWidth="1"/>
    <col min="14601" max="14601" width="15.5546875" style="17" customWidth="1"/>
    <col min="14602" max="14602" width="13.44140625" style="17" customWidth="1"/>
    <col min="14603" max="14603" width="18.109375" style="17" customWidth="1"/>
    <col min="14604" max="14604" width="17.44140625" style="17" customWidth="1"/>
    <col min="14605" max="14605" width="25.109375" style="17" customWidth="1"/>
    <col min="14606" max="14606" width="25.33203125" style="17" customWidth="1"/>
    <col min="14607" max="14611" width="20.6640625" style="17" customWidth="1"/>
    <col min="14612" max="14848" width="9.109375" style="17"/>
    <col min="14849" max="14849" width="3.6640625" style="17" customWidth="1"/>
    <col min="14850" max="14850" width="14.44140625" style="17" customWidth="1"/>
    <col min="14851" max="14851" width="23.88671875" style="17" customWidth="1"/>
    <col min="14852" max="14852" width="21.44140625" style="17" customWidth="1"/>
    <col min="14853" max="14853" width="23.5546875" style="17" customWidth="1"/>
    <col min="14854" max="14854" width="11.33203125" style="17" customWidth="1"/>
    <col min="14855" max="14855" width="11.5546875" style="17" customWidth="1"/>
    <col min="14856" max="14856" width="13.44140625" style="17" customWidth="1"/>
    <col min="14857" max="14857" width="15.5546875" style="17" customWidth="1"/>
    <col min="14858" max="14858" width="13.44140625" style="17" customWidth="1"/>
    <col min="14859" max="14859" width="18.109375" style="17" customWidth="1"/>
    <col min="14860" max="14860" width="17.44140625" style="17" customWidth="1"/>
    <col min="14861" max="14861" width="25.109375" style="17" customWidth="1"/>
    <col min="14862" max="14862" width="25.33203125" style="17" customWidth="1"/>
    <col min="14863" max="14867" width="20.6640625" style="17" customWidth="1"/>
    <col min="14868" max="15104" width="9.109375" style="17"/>
    <col min="15105" max="15105" width="3.6640625" style="17" customWidth="1"/>
    <col min="15106" max="15106" width="14.44140625" style="17" customWidth="1"/>
    <col min="15107" max="15107" width="23.88671875" style="17" customWidth="1"/>
    <col min="15108" max="15108" width="21.44140625" style="17" customWidth="1"/>
    <col min="15109" max="15109" width="23.5546875" style="17" customWidth="1"/>
    <col min="15110" max="15110" width="11.33203125" style="17" customWidth="1"/>
    <col min="15111" max="15111" width="11.5546875" style="17" customWidth="1"/>
    <col min="15112" max="15112" width="13.44140625" style="17" customWidth="1"/>
    <col min="15113" max="15113" width="15.5546875" style="17" customWidth="1"/>
    <col min="15114" max="15114" width="13.44140625" style="17" customWidth="1"/>
    <col min="15115" max="15115" width="18.109375" style="17" customWidth="1"/>
    <col min="15116" max="15116" width="17.44140625" style="17" customWidth="1"/>
    <col min="15117" max="15117" width="25.109375" style="17" customWidth="1"/>
    <col min="15118" max="15118" width="25.33203125" style="17" customWidth="1"/>
    <col min="15119" max="15123" width="20.6640625" style="17" customWidth="1"/>
    <col min="15124" max="15360" width="9.109375" style="17"/>
    <col min="15361" max="15361" width="3.6640625" style="17" customWidth="1"/>
    <col min="15362" max="15362" width="14.44140625" style="17" customWidth="1"/>
    <col min="15363" max="15363" width="23.88671875" style="17" customWidth="1"/>
    <col min="15364" max="15364" width="21.44140625" style="17" customWidth="1"/>
    <col min="15365" max="15365" width="23.5546875" style="17" customWidth="1"/>
    <col min="15366" max="15366" width="11.33203125" style="17" customWidth="1"/>
    <col min="15367" max="15367" width="11.5546875" style="17" customWidth="1"/>
    <col min="15368" max="15368" width="13.44140625" style="17" customWidth="1"/>
    <col min="15369" max="15369" width="15.5546875" style="17" customWidth="1"/>
    <col min="15370" max="15370" width="13.44140625" style="17" customWidth="1"/>
    <col min="15371" max="15371" width="18.109375" style="17" customWidth="1"/>
    <col min="15372" max="15372" width="17.44140625" style="17" customWidth="1"/>
    <col min="15373" max="15373" width="25.109375" style="17" customWidth="1"/>
    <col min="15374" max="15374" width="25.33203125" style="17" customWidth="1"/>
    <col min="15375" max="15379" width="20.6640625" style="17" customWidth="1"/>
    <col min="15380" max="15616" width="9.109375" style="17"/>
    <col min="15617" max="15617" width="3.6640625" style="17" customWidth="1"/>
    <col min="15618" max="15618" width="14.44140625" style="17" customWidth="1"/>
    <col min="15619" max="15619" width="23.88671875" style="17" customWidth="1"/>
    <col min="15620" max="15620" width="21.44140625" style="17" customWidth="1"/>
    <col min="15621" max="15621" width="23.5546875" style="17" customWidth="1"/>
    <col min="15622" max="15622" width="11.33203125" style="17" customWidth="1"/>
    <col min="15623" max="15623" width="11.5546875" style="17" customWidth="1"/>
    <col min="15624" max="15624" width="13.44140625" style="17" customWidth="1"/>
    <col min="15625" max="15625" width="15.5546875" style="17" customWidth="1"/>
    <col min="15626" max="15626" width="13.44140625" style="17" customWidth="1"/>
    <col min="15627" max="15627" width="18.109375" style="17" customWidth="1"/>
    <col min="15628" max="15628" width="17.44140625" style="17" customWidth="1"/>
    <col min="15629" max="15629" width="25.109375" style="17" customWidth="1"/>
    <col min="15630" max="15630" width="25.33203125" style="17" customWidth="1"/>
    <col min="15631" max="15635" width="20.6640625" style="17" customWidth="1"/>
    <col min="15636" max="15872" width="9.109375" style="17"/>
    <col min="15873" max="15873" width="3.6640625" style="17" customWidth="1"/>
    <col min="15874" max="15874" width="14.44140625" style="17" customWidth="1"/>
    <col min="15875" max="15875" width="23.88671875" style="17" customWidth="1"/>
    <col min="15876" max="15876" width="21.44140625" style="17" customWidth="1"/>
    <col min="15877" max="15877" width="23.5546875" style="17" customWidth="1"/>
    <col min="15878" max="15878" width="11.33203125" style="17" customWidth="1"/>
    <col min="15879" max="15879" width="11.5546875" style="17" customWidth="1"/>
    <col min="15880" max="15880" width="13.44140625" style="17" customWidth="1"/>
    <col min="15881" max="15881" width="15.5546875" style="17" customWidth="1"/>
    <col min="15882" max="15882" width="13.44140625" style="17" customWidth="1"/>
    <col min="15883" max="15883" width="18.109375" style="17" customWidth="1"/>
    <col min="15884" max="15884" width="17.44140625" style="17" customWidth="1"/>
    <col min="15885" max="15885" width="25.109375" style="17" customWidth="1"/>
    <col min="15886" max="15886" width="25.33203125" style="17" customWidth="1"/>
    <col min="15887" max="15891" width="20.6640625" style="17" customWidth="1"/>
    <col min="15892" max="16128" width="9.109375" style="17"/>
    <col min="16129" max="16129" width="3.6640625" style="17" customWidth="1"/>
    <col min="16130" max="16130" width="14.44140625" style="17" customWidth="1"/>
    <col min="16131" max="16131" width="23.88671875" style="17" customWidth="1"/>
    <col min="16132" max="16132" width="21.44140625" style="17" customWidth="1"/>
    <col min="16133" max="16133" width="23.5546875" style="17" customWidth="1"/>
    <col min="16134" max="16134" width="11.33203125" style="17" customWidth="1"/>
    <col min="16135" max="16135" width="11.5546875" style="17" customWidth="1"/>
    <col min="16136" max="16136" width="13.44140625" style="17" customWidth="1"/>
    <col min="16137" max="16137" width="15.5546875" style="17" customWidth="1"/>
    <col min="16138" max="16138" width="13.44140625" style="17" customWidth="1"/>
    <col min="16139" max="16139" width="18.109375" style="17" customWidth="1"/>
    <col min="16140" max="16140" width="17.44140625" style="17" customWidth="1"/>
    <col min="16141" max="16141" width="25.109375" style="17" customWidth="1"/>
    <col min="16142" max="16142" width="25.33203125" style="17" customWidth="1"/>
    <col min="16143" max="16147" width="20.6640625" style="17" customWidth="1"/>
    <col min="16148" max="16384" width="9.109375" style="17"/>
  </cols>
  <sheetData>
    <row r="1" spans="1:16" ht="30" customHeight="1">
      <c r="B1" s="296" t="s">
        <v>1457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6" ht="30" customHeight="1" thickBot="1">
      <c r="A2" s="299" t="s">
        <v>1458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1:16" customFormat="1" ht="53.25" customHeight="1">
      <c r="A3" s="261" t="s">
        <v>922</v>
      </c>
      <c r="B3" s="262" t="s">
        <v>22</v>
      </c>
      <c r="C3" s="262" t="s">
        <v>23</v>
      </c>
      <c r="D3" s="262" t="s">
        <v>24</v>
      </c>
      <c r="E3" s="262" t="s">
        <v>25</v>
      </c>
      <c r="F3" s="262" t="s">
        <v>26</v>
      </c>
      <c r="G3" s="262" t="s">
        <v>27</v>
      </c>
      <c r="H3" s="262" t="s">
        <v>28</v>
      </c>
      <c r="I3" s="262" t="s">
        <v>29</v>
      </c>
      <c r="J3" s="262" t="s">
        <v>30</v>
      </c>
      <c r="K3" s="262" t="s">
        <v>31</v>
      </c>
      <c r="L3" s="262" t="s">
        <v>32</v>
      </c>
      <c r="M3" s="297" t="s">
        <v>33</v>
      </c>
      <c r="N3" s="298"/>
      <c r="O3" s="263" t="s">
        <v>12</v>
      </c>
      <c r="P3" s="264"/>
    </row>
    <row r="4" spans="1:16" customFormat="1" ht="32.25" customHeight="1">
      <c r="A4" s="265" t="s">
        <v>923</v>
      </c>
      <c r="B4" s="266" t="s">
        <v>787</v>
      </c>
      <c r="C4" s="266" t="s">
        <v>924</v>
      </c>
      <c r="D4" s="266"/>
      <c r="E4" s="266" t="s">
        <v>925</v>
      </c>
      <c r="F4" s="266" t="s">
        <v>926</v>
      </c>
      <c r="G4" s="266" t="s">
        <v>861</v>
      </c>
      <c r="H4" s="266" t="s">
        <v>861</v>
      </c>
      <c r="I4" s="266" t="s">
        <v>927</v>
      </c>
      <c r="J4" s="266" t="s">
        <v>928</v>
      </c>
      <c r="K4" s="267">
        <v>41744</v>
      </c>
      <c r="L4" s="267">
        <v>42474</v>
      </c>
      <c r="M4" s="266" t="s">
        <v>929</v>
      </c>
      <c r="N4" s="266" t="s">
        <v>930</v>
      </c>
      <c r="O4" s="268" t="s">
        <v>931</v>
      </c>
    </row>
    <row r="5" spans="1:16" customFormat="1" ht="29.25" customHeight="1">
      <c r="A5" s="265"/>
      <c r="B5" s="266" t="s">
        <v>787</v>
      </c>
      <c r="C5" s="266" t="s">
        <v>932</v>
      </c>
      <c r="D5" s="266"/>
      <c r="E5" s="266" t="s">
        <v>933</v>
      </c>
      <c r="F5" s="269" t="s">
        <v>934</v>
      </c>
      <c r="G5" s="266" t="s">
        <v>861</v>
      </c>
      <c r="H5" s="266" t="s">
        <v>861</v>
      </c>
      <c r="I5" s="266" t="s">
        <v>935</v>
      </c>
      <c r="J5" s="266" t="s">
        <v>936</v>
      </c>
      <c r="K5" s="267">
        <v>42178</v>
      </c>
      <c r="L5" s="267">
        <v>42543</v>
      </c>
      <c r="M5" s="266" t="s">
        <v>937</v>
      </c>
      <c r="N5" s="266" t="s">
        <v>938</v>
      </c>
      <c r="O5" s="268" t="s">
        <v>939</v>
      </c>
    </row>
    <row r="6" spans="1:16" customFormat="1" ht="51" customHeight="1">
      <c r="A6" s="265"/>
      <c r="B6" s="266" t="s">
        <v>787</v>
      </c>
      <c r="C6" s="266" t="s">
        <v>940</v>
      </c>
      <c r="D6" s="266"/>
      <c r="E6" s="266" t="s">
        <v>941</v>
      </c>
      <c r="F6" s="266" t="s">
        <v>942</v>
      </c>
      <c r="G6" s="266" t="s">
        <v>861</v>
      </c>
      <c r="H6" s="266" t="s">
        <v>861</v>
      </c>
      <c r="I6" s="266" t="s">
        <v>943</v>
      </c>
      <c r="J6" s="266" t="s">
        <v>944</v>
      </c>
      <c r="K6" s="267">
        <v>41669</v>
      </c>
      <c r="L6" s="267">
        <v>42398</v>
      </c>
      <c r="M6" s="266" t="s">
        <v>945</v>
      </c>
      <c r="N6" s="266" t="s">
        <v>946</v>
      </c>
      <c r="O6" s="268" t="s">
        <v>947</v>
      </c>
    </row>
    <row r="7" spans="1:16" customFormat="1" ht="40.5" customHeight="1">
      <c r="A7" s="265"/>
      <c r="B7" s="266" t="s">
        <v>787</v>
      </c>
      <c r="C7" s="270" t="s">
        <v>948</v>
      </c>
      <c r="D7" s="270"/>
      <c r="E7" s="266" t="s">
        <v>949</v>
      </c>
      <c r="F7" s="269" t="s">
        <v>950</v>
      </c>
      <c r="G7" s="266" t="s">
        <v>861</v>
      </c>
      <c r="H7" s="266" t="s">
        <v>861</v>
      </c>
      <c r="I7" s="266" t="s">
        <v>951</v>
      </c>
      <c r="J7" s="266" t="s">
        <v>952</v>
      </c>
      <c r="K7" s="267">
        <v>41081</v>
      </c>
      <c r="L7" s="267">
        <v>41810</v>
      </c>
      <c r="M7" s="266" t="s">
        <v>937</v>
      </c>
      <c r="N7" s="266" t="s">
        <v>938</v>
      </c>
      <c r="O7" s="268" t="s">
        <v>939</v>
      </c>
    </row>
    <row r="8" spans="1:16" customFormat="1" ht="27.6">
      <c r="A8" s="265"/>
      <c r="B8" s="266" t="s">
        <v>787</v>
      </c>
      <c r="C8" s="266" t="s">
        <v>953</v>
      </c>
      <c r="D8" s="266"/>
      <c r="E8" s="266" t="s">
        <v>954</v>
      </c>
      <c r="F8" s="266" t="s">
        <v>955</v>
      </c>
      <c r="G8" s="266" t="s">
        <v>861</v>
      </c>
      <c r="H8" s="266" t="s">
        <v>861</v>
      </c>
      <c r="I8" s="266" t="s">
        <v>956</v>
      </c>
      <c r="J8" s="266" t="s">
        <v>957</v>
      </c>
      <c r="K8" s="267">
        <v>41086</v>
      </c>
      <c r="L8" s="267">
        <v>41815</v>
      </c>
      <c r="M8" s="266" t="s">
        <v>799</v>
      </c>
      <c r="N8" s="266" t="s">
        <v>958</v>
      </c>
      <c r="O8" s="268" t="s">
        <v>931</v>
      </c>
    </row>
    <row r="9" spans="1:16" customFormat="1" ht="41.4">
      <c r="A9" s="265"/>
      <c r="B9" s="266" t="s">
        <v>959</v>
      </c>
      <c r="C9" s="266" t="s">
        <v>960</v>
      </c>
      <c r="D9" s="266"/>
      <c r="E9" s="266" t="s">
        <v>961</v>
      </c>
      <c r="F9" s="266" t="s">
        <v>962</v>
      </c>
      <c r="G9" s="266" t="s">
        <v>861</v>
      </c>
      <c r="H9" s="266" t="s">
        <v>861</v>
      </c>
      <c r="I9" s="266" t="s">
        <v>963</v>
      </c>
      <c r="J9" s="266" t="s">
        <v>964</v>
      </c>
      <c r="K9" s="267">
        <v>41502</v>
      </c>
      <c r="L9" s="267">
        <v>42231</v>
      </c>
      <c r="M9" s="266" t="s">
        <v>965</v>
      </c>
      <c r="N9" s="266" t="s">
        <v>966</v>
      </c>
      <c r="O9" s="268" t="s">
        <v>967</v>
      </c>
    </row>
    <row r="10" spans="1:16" customFormat="1" ht="27.6">
      <c r="A10" s="265"/>
      <c r="B10" s="266" t="s">
        <v>787</v>
      </c>
      <c r="C10" s="266" t="s">
        <v>968</v>
      </c>
      <c r="D10" s="266"/>
      <c r="E10" s="266" t="s">
        <v>969</v>
      </c>
      <c r="F10" s="266" t="s">
        <v>970</v>
      </c>
      <c r="G10" s="266" t="s">
        <v>861</v>
      </c>
      <c r="H10" s="266" t="s">
        <v>861</v>
      </c>
      <c r="I10" s="266" t="s">
        <v>971</v>
      </c>
      <c r="J10" s="266" t="s">
        <v>972</v>
      </c>
      <c r="K10" s="271" t="s">
        <v>973</v>
      </c>
      <c r="L10" s="271" t="s">
        <v>974</v>
      </c>
      <c r="M10" s="266" t="s">
        <v>929</v>
      </c>
      <c r="N10" s="266" t="s">
        <v>930</v>
      </c>
      <c r="O10" s="268" t="s">
        <v>931</v>
      </c>
    </row>
    <row r="11" spans="1:16" customFormat="1" ht="27.6">
      <c r="A11" s="265"/>
      <c r="B11" s="266" t="s">
        <v>787</v>
      </c>
      <c r="C11" s="266" t="s">
        <v>975</v>
      </c>
      <c r="D11" s="266"/>
      <c r="E11" s="266" t="s">
        <v>976</v>
      </c>
      <c r="F11" s="266" t="s">
        <v>977</v>
      </c>
      <c r="G11" s="266" t="s">
        <v>861</v>
      </c>
      <c r="H11" s="266" t="s">
        <v>861</v>
      </c>
      <c r="I11" s="266" t="s">
        <v>978</v>
      </c>
      <c r="J11" s="266" t="s">
        <v>979</v>
      </c>
      <c r="K11" s="267">
        <v>40919</v>
      </c>
      <c r="L11" s="267">
        <v>41649</v>
      </c>
      <c r="M11" s="266" t="s">
        <v>799</v>
      </c>
      <c r="N11" s="266" t="s">
        <v>958</v>
      </c>
      <c r="O11" s="268" t="s">
        <v>931</v>
      </c>
    </row>
    <row r="12" spans="1:16" customFormat="1" ht="27.6">
      <c r="A12" s="265"/>
      <c r="B12" s="266" t="s">
        <v>787</v>
      </c>
      <c r="C12" s="266" t="s">
        <v>980</v>
      </c>
      <c r="D12" s="266"/>
      <c r="E12" s="266" t="s">
        <v>981</v>
      </c>
      <c r="F12" s="266" t="s">
        <v>982</v>
      </c>
      <c r="G12" s="266" t="s">
        <v>861</v>
      </c>
      <c r="H12" s="266" t="s">
        <v>861</v>
      </c>
      <c r="I12" s="266" t="s">
        <v>983</v>
      </c>
      <c r="J12" s="266" t="s">
        <v>984</v>
      </c>
      <c r="K12" s="267">
        <v>41502</v>
      </c>
      <c r="L12" s="267">
        <v>42231</v>
      </c>
      <c r="M12" s="266" t="s">
        <v>799</v>
      </c>
      <c r="N12" s="266" t="s">
        <v>958</v>
      </c>
      <c r="O12" s="268" t="s">
        <v>931</v>
      </c>
    </row>
    <row r="13" spans="1:16" customFormat="1" ht="59.25" customHeight="1">
      <c r="A13" s="265"/>
      <c r="B13" s="266" t="s">
        <v>787</v>
      </c>
      <c r="C13" s="266" t="s">
        <v>985</v>
      </c>
      <c r="D13" s="266"/>
      <c r="E13" s="266" t="s">
        <v>986</v>
      </c>
      <c r="F13" s="266" t="s">
        <v>987</v>
      </c>
      <c r="G13" s="266" t="s">
        <v>861</v>
      </c>
      <c r="H13" s="266" t="s">
        <v>861</v>
      </c>
      <c r="I13" s="266" t="s">
        <v>988</v>
      </c>
      <c r="J13" s="266" t="s">
        <v>989</v>
      </c>
      <c r="K13" s="267">
        <v>41542</v>
      </c>
      <c r="L13" s="267">
        <v>42271</v>
      </c>
      <c r="M13" s="266" t="s">
        <v>990</v>
      </c>
      <c r="N13" s="266" t="s">
        <v>991</v>
      </c>
      <c r="O13" s="268" t="s">
        <v>992</v>
      </c>
    </row>
    <row r="14" spans="1:16" customFormat="1" ht="44.25" customHeight="1">
      <c r="A14" s="265"/>
      <c r="B14" s="266" t="s">
        <v>787</v>
      </c>
      <c r="C14" s="266" t="s">
        <v>993</v>
      </c>
      <c r="D14" s="266"/>
      <c r="E14" s="266" t="s">
        <v>994</v>
      </c>
      <c r="F14" s="266" t="s">
        <v>995</v>
      </c>
      <c r="G14" s="266" t="s">
        <v>861</v>
      </c>
      <c r="H14" s="266" t="s">
        <v>861</v>
      </c>
      <c r="I14" s="266" t="s">
        <v>996</v>
      </c>
      <c r="J14" s="266" t="s">
        <v>997</v>
      </c>
      <c r="K14" s="267">
        <v>41500</v>
      </c>
      <c r="L14" s="267">
        <v>42229</v>
      </c>
      <c r="M14" s="266" t="s">
        <v>998</v>
      </c>
      <c r="N14" s="266" t="s">
        <v>999</v>
      </c>
      <c r="O14" s="268" t="s">
        <v>939</v>
      </c>
    </row>
    <row r="15" spans="1:16" customFormat="1" ht="27.6">
      <c r="A15" s="265"/>
      <c r="B15" s="266" t="s">
        <v>787</v>
      </c>
      <c r="C15" s="266" t="s">
        <v>1000</v>
      </c>
      <c r="D15" s="266"/>
      <c r="E15" s="266" t="s">
        <v>1001</v>
      </c>
      <c r="F15" s="266" t="s">
        <v>1002</v>
      </c>
      <c r="G15" s="266" t="s">
        <v>861</v>
      </c>
      <c r="H15" s="266" t="s">
        <v>861</v>
      </c>
      <c r="I15" s="266" t="s">
        <v>1003</v>
      </c>
      <c r="J15" s="266" t="s">
        <v>1004</v>
      </c>
      <c r="K15" s="267">
        <v>41555</v>
      </c>
      <c r="L15" s="267">
        <v>42284</v>
      </c>
      <c r="M15" s="266" t="s">
        <v>799</v>
      </c>
      <c r="N15" s="266" t="s">
        <v>958</v>
      </c>
      <c r="O15" s="268" t="s">
        <v>931</v>
      </c>
    </row>
    <row r="16" spans="1:16" customFormat="1" ht="41.4">
      <c r="A16" s="265"/>
      <c r="B16" s="266" t="s">
        <v>787</v>
      </c>
      <c r="C16" s="266" t="s">
        <v>1005</v>
      </c>
      <c r="D16" s="266"/>
      <c r="E16" s="266" t="s">
        <v>1006</v>
      </c>
      <c r="F16" s="266"/>
      <c r="G16" s="266" t="s">
        <v>861</v>
      </c>
      <c r="H16" s="266" t="s">
        <v>861</v>
      </c>
      <c r="I16" s="266" t="s">
        <v>1007</v>
      </c>
      <c r="J16" s="266" t="s">
        <v>1008</v>
      </c>
      <c r="K16" s="267">
        <v>40963</v>
      </c>
      <c r="L16" s="267">
        <v>41693</v>
      </c>
      <c r="M16" s="266" t="s">
        <v>799</v>
      </c>
      <c r="N16" s="266" t="s">
        <v>958</v>
      </c>
      <c r="O16" s="268" t="s">
        <v>931</v>
      </c>
    </row>
    <row r="17" spans="1:15" customFormat="1" ht="72" customHeight="1">
      <c r="A17" s="265"/>
      <c r="B17" s="266" t="s">
        <v>1009</v>
      </c>
      <c r="C17" s="266" t="s">
        <v>1010</v>
      </c>
      <c r="D17" s="266"/>
      <c r="E17" s="266" t="s">
        <v>1011</v>
      </c>
      <c r="F17" s="269" t="s">
        <v>1012</v>
      </c>
      <c r="G17" s="266" t="s">
        <v>861</v>
      </c>
      <c r="H17" s="266" t="s">
        <v>861</v>
      </c>
      <c r="I17" s="266" t="s">
        <v>1013</v>
      </c>
      <c r="J17" s="266" t="s">
        <v>1014</v>
      </c>
      <c r="K17" s="267">
        <v>40898</v>
      </c>
      <c r="L17" s="267">
        <v>41628</v>
      </c>
      <c r="M17" s="266" t="s">
        <v>1015</v>
      </c>
      <c r="N17" s="266" t="s">
        <v>1016</v>
      </c>
      <c r="O17" s="268" t="s">
        <v>753</v>
      </c>
    </row>
    <row r="18" spans="1:15" customFormat="1" ht="57.75" customHeight="1">
      <c r="A18" s="265"/>
      <c r="B18" s="266" t="s">
        <v>21</v>
      </c>
      <c r="C18" s="266" t="s">
        <v>1017</v>
      </c>
      <c r="D18" s="266"/>
      <c r="E18" s="266" t="s">
        <v>1018</v>
      </c>
      <c r="F18" s="266" t="s">
        <v>1019</v>
      </c>
      <c r="G18" s="266" t="s">
        <v>861</v>
      </c>
      <c r="H18" s="266" t="s">
        <v>861</v>
      </c>
      <c r="I18" s="266" t="s">
        <v>1020</v>
      </c>
      <c r="J18" s="266" t="s">
        <v>1021</v>
      </c>
      <c r="K18" s="267">
        <v>40963</v>
      </c>
      <c r="L18" s="267">
        <v>41693</v>
      </c>
      <c r="M18" s="266" t="s">
        <v>1022</v>
      </c>
      <c r="N18" s="266" t="s">
        <v>1023</v>
      </c>
      <c r="O18" s="268" t="s">
        <v>1024</v>
      </c>
    </row>
    <row r="19" spans="1:15" customFormat="1" ht="41.4">
      <c r="A19" s="265"/>
      <c r="B19" s="266" t="s">
        <v>787</v>
      </c>
      <c r="C19" s="266" t="s">
        <v>1025</v>
      </c>
      <c r="D19" s="266"/>
      <c r="E19" s="266" t="s">
        <v>1026</v>
      </c>
      <c r="F19" s="266" t="s">
        <v>1027</v>
      </c>
      <c r="G19" s="266" t="s">
        <v>861</v>
      </c>
      <c r="H19" s="266" t="s">
        <v>861</v>
      </c>
      <c r="I19" s="266" t="s">
        <v>1028</v>
      </c>
      <c r="J19" s="266" t="s">
        <v>1029</v>
      </c>
      <c r="K19" s="267">
        <v>41288</v>
      </c>
      <c r="L19" s="267">
        <v>42017</v>
      </c>
      <c r="M19" s="266" t="s">
        <v>929</v>
      </c>
      <c r="N19" s="266" t="s">
        <v>930</v>
      </c>
      <c r="O19" s="268" t="s">
        <v>931</v>
      </c>
    </row>
    <row r="20" spans="1:15" customFormat="1" ht="27.6">
      <c r="A20" s="265"/>
      <c r="B20" s="266" t="s">
        <v>787</v>
      </c>
      <c r="C20" s="266" t="s">
        <v>1030</v>
      </c>
      <c r="D20" s="266"/>
      <c r="E20" s="266" t="s">
        <v>1031</v>
      </c>
      <c r="F20" s="266" t="s">
        <v>1032</v>
      </c>
      <c r="G20" s="266" t="s">
        <v>861</v>
      </c>
      <c r="H20" s="266" t="s">
        <v>861</v>
      </c>
      <c r="I20" s="266" t="s">
        <v>1033</v>
      </c>
      <c r="J20" s="266" t="s">
        <v>1034</v>
      </c>
      <c r="K20" s="267">
        <v>41324</v>
      </c>
      <c r="L20" s="267">
        <v>42053</v>
      </c>
      <c r="M20" s="266" t="s">
        <v>1035</v>
      </c>
      <c r="N20" s="266" t="s">
        <v>1036</v>
      </c>
      <c r="O20" s="268" t="s">
        <v>1031</v>
      </c>
    </row>
    <row r="21" spans="1:15" customFormat="1" ht="55.2">
      <c r="A21" s="265"/>
      <c r="B21" s="266" t="s">
        <v>787</v>
      </c>
      <c r="C21" s="266" t="s">
        <v>1037</v>
      </c>
      <c r="D21" s="266"/>
      <c r="E21" s="266" t="s">
        <v>1038</v>
      </c>
      <c r="F21" s="266" t="s">
        <v>1039</v>
      </c>
      <c r="G21" s="266" t="s">
        <v>861</v>
      </c>
      <c r="H21" s="266" t="s">
        <v>861</v>
      </c>
      <c r="I21" s="266" t="s">
        <v>1040</v>
      </c>
      <c r="J21" s="266" t="s">
        <v>1041</v>
      </c>
      <c r="K21" s="267">
        <v>41050</v>
      </c>
      <c r="L21" s="267">
        <v>41779</v>
      </c>
      <c r="M21" s="266" t="s">
        <v>1042</v>
      </c>
      <c r="N21" s="266" t="s">
        <v>1043</v>
      </c>
      <c r="O21" s="268" t="s">
        <v>1044</v>
      </c>
    </row>
    <row r="22" spans="1:15" customFormat="1" ht="41.4">
      <c r="A22" s="265"/>
      <c r="B22" s="266" t="s">
        <v>787</v>
      </c>
      <c r="C22" s="266" t="s">
        <v>1045</v>
      </c>
      <c r="D22" s="266"/>
      <c r="E22" s="266" t="s">
        <v>1046</v>
      </c>
      <c r="F22" s="266" t="s">
        <v>1047</v>
      </c>
      <c r="G22" s="266" t="s">
        <v>1048</v>
      </c>
      <c r="H22" s="266" t="s">
        <v>861</v>
      </c>
      <c r="I22" s="266" t="s">
        <v>1049</v>
      </c>
      <c r="J22" s="266" t="s">
        <v>1050</v>
      </c>
      <c r="K22" s="267">
        <v>41410</v>
      </c>
      <c r="L22" s="267">
        <v>42139</v>
      </c>
      <c r="M22" s="266" t="s">
        <v>799</v>
      </c>
      <c r="N22" s="266" t="s">
        <v>958</v>
      </c>
      <c r="O22" s="268" t="s">
        <v>931</v>
      </c>
    </row>
    <row r="23" spans="1:15" customFormat="1" ht="73.5" customHeight="1">
      <c r="A23" s="265"/>
      <c r="B23" s="266" t="s">
        <v>1051</v>
      </c>
      <c r="C23" s="266" t="s">
        <v>1052</v>
      </c>
      <c r="D23" s="266"/>
      <c r="E23" s="266" t="s">
        <v>1053</v>
      </c>
      <c r="F23" s="266" t="s">
        <v>1054</v>
      </c>
      <c r="G23" s="266" t="s">
        <v>861</v>
      </c>
      <c r="H23" s="266" t="s">
        <v>861</v>
      </c>
      <c r="I23" s="266" t="s">
        <v>1055</v>
      </c>
      <c r="J23" s="266" t="s">
        <v>1056</v>
      </c>
      <c r="K23" s="271" t="s">
        <v>1057</v>
      </c>
      <c r="L23" s="267">
        <v>42146</v>
      </c>
      <c r="M23" s="266" t="s">
        <v>1058</v>
      </c>
      <c r="N23" s="266" t="s">
        <v>1059</v>
      </c>
      <c r="O23" s="268" t="s">
        <v>1060</v>
      </c>
    </row>
    <row r="24" spans="1:15" customFormat="1" ht="41.25" customHeight="1">
      <c r="A24" s="265"/>
      <c r="B24" s="266" t="s">
        <v>787</v>
      </c>
      <c r="C24" s="266" t="s">
        <v>1061</v>
      </c>
      <c r="D24" s="266"/>
      <c r="E24" s="266" t="s">
        <v>1062</v>
      </c>
      <c r="F24" s="266" t="s">
        <v>1063</v>
      </c>
      <c r="G24" s="266" t="s">
        <v>861</v>
      </c>
      <c r="H24" s="266" t="s">
        <v>861</v>
      </c>
      <c r="I24" s="266" t="s">
        <v>1064</v>
      </c>
      <c r="J24" s="266" t="s">
        <v>1065</v>
      </c>
      <c r="K24" s="267">
        <v>41207</v>
      </c>
      <c r="L24" s="267">
        <v>41936</v>
      </c>
      <c r="M24" s="266" t="s">
        <v>937</v>
      </c>
      <c r="N24" s="266" t="s">
        <v>938</v>
      </c>
      <c r="O24" s="268" t="s">
        <v>939</v>
      </c>
    </row>
    <row r="25" spans="1:15" customFormat="1" ht="41.4">
      <c r="A25" s="265"/>
      <c r="B25" s="266" t="s">
        <v>787</v>
      </c>
      <c r="C25" s="266" t="s">
        <v>1066</v>
      </c>
      <c r="D25" s="266"/>
      <c r="E25" s="266" t="s">
        <v>1067</v>
      </c>
      <c r="F25" s="266" t="s">
        <v>1068</v>
      </c>
      <c r="G25" s="266" t="s">
        <v>861</v>
      </c>
      <c r="H25" s="266" t="s">
        <v>861</v>
      </c>
      <c r="I25" s="266" t="s">
        <v>1069</v>
      </c>
      <c r="J25" s="266" t="s">
        <v>1070</v>
      </c>
      <c r="K25" s="267">
        <v>41052</v>
      </c>
      <c r="L25" s="267">
        <v>41781</v>
      </c>
      <c r="M25" s="266" t="s">
        <v>937</v>
      </c>
      <c r="N25" s="266" t="s">
        <v>938</v>
      </c>
      <c r="O25" s="268" t="s">
        <v>939</v>
      </c>
    </row>
    <row r="26" spans="1:15" customFormat="1" ht="27.6">
      <c r="A26" s="265"/>
      <c r="B26" s="266" t="s">
        <v>787</v>
      </c>
      <c r="C26" s="266" t="s">
        <v>1071</v>
      </c>
      <c r="D26" s="266"/>
      <c r="E26" s="266" t="s">
        <v>1072</v>
      </c>
      <c r="F26" s="266" t="s">
        <v>1073</v>
      </c>
      <c r="G26" s="266" t="s">
        <v>861</v>
      </c>
      <c r="H26" s="266" t="s">
        <v>861</v>
      </c>
      <c r="I26" s="266" t="s">
        <v>1074</v>
      </c>
      <c r="J26" s="266" t="s">
        <v>1075</v>
      </c>
      <c r="K26" s="267">
        <v>41052</v>
      </c>
      <c r="L26" s="267">
        <v>41781</v>
      </c>
      <c r="M26" s="266"/>
      <c r="N26" s="266"/>
      <c r="O26" s="268"/>
    </row>
    <row r="27" spans="1:15" customFormat="1" ht="41.4">
      <c r="A27" s="265"/>
      <c r="B27" s="266" t="s">
        <v>787</v>
      </c>
      <c r="C27" s="266" t="s">
        <v>1076</v>
      </c>
      <c r="D27" s="266"/>
      <c r="E27" s="266" t="s">
        <v>1077</v>
      </c>
      <c r="F27" s="266" t="s">
        <v>1078</v>
      </c>
      <c r="G27" s="266" t="s">
        <v>861</v>
      </c>
      <c r="H27" s="266" t="s">
        <v>861</v>
      </c>
      <c r="I27" s="266" t="s">
        <v>1079</v>
      </c>
      <c r="J27" s="266" t="s">
        <v>1080</v>
      </c>
      <c r="K27" s="267">
        <v>40982</v>
      </c>
      <c r="L27" s="267">
        <v>41711</v>
      </c>
      <c r="M27" s="266" t="s">
        <v>937</v>
      </c>
      <c r="N27" s="266" t="s">
        <v>938</v>
      </c>
      <c r="O27" s="268" t="s">
        <v>939</v>
      </c>
    </row>
    <row r="28" spans="1:15" customFormat="1" ht="41.4">
      <c r="A28" s="265"/>
      <c r="B28" s="266" t="s">
        <v>787</v>
      </c>
      <c r="C28" s="266" t="s">
        <v>1081</v>
      </c>
      <c r="D28" s="266"/>
      <c r="E28" s="266" t="s">
        <v>1082</v>
      </c>
      <c r="F28" s="269" t="s">
        <v>1083</v>
      </c>
      <c r="G28" s="266" t="s">
        <v>861</v>
      </c>
      <c r="H28" s="266" t="s">
        <v>861</v>
      </c>
      <c r="I28" s="266" t="s">
        <v>1084</v>
      </c>
      <c r="J28" s="266" t="s">
        <v>1085</v>
      </c>
      <c r="K28" s="267">
        <v>41526</v>
      </c>
      <c r="L28" s="267">
        <v>42255</v>
      </c>
      <c r="M28" s="266" t="s">
        <v>937</v>
      </c>
      <c r="N28" s="266" t="s">
        <v>1086</v>
      </c>
      <c r="O28" s="268" t="s">
        <v>939</v>
      </c>
    </row>
    <row r="29" spans="1:15" customFormat="1" ht="82.8">
      <c r="A29" s="265"/>
      <c r="B29" s="266" t="s">
        <v>787</v>
      </c>
      <c r="C29" s="266" t="s">
        <v>1087</v>
      </c>
      <c r="D29" s="266"/>
      <c r="E29" s="266" t="s">
        <v>1088</v>
      </c>
      <c r="F29" s="266" t="s">
        <v>1089</v>
      </c>
      <c r="G29" s="266" t="s">
        <v>861</v>
      </c>
      <c r="H29" s="266" t="s">
        <v>861</v>
      </c>
      <c r="I29" s="266" t="s">
        <v>1090</v>
      </c>
      <c r="J29" s="266" t="s">
        <v>1091</v>
      </c>
      <c r="K29" s="267">
        <v>41025</v>
      </c>
      <c r="L29" s="267">
        <v>41754</v>
      </c>
      <c r="M29" s="266" t="s">
        <v>1092</v>
      </c>
      <c r="N29" s="266" t="s">
        <v>1093</v>
      </c>
      <c r="O29" s="268" t="s">
        <v>1094</v>
      </c>
    </row>
    <row r="30" spans="1:15" customFormat="1" ht="27.6">
      <c r="A30" s="265"/>
      <c r="B30" s="266" t="s">
        <v>787</v>
      </c>
      <c r="C30" s="266" t="s">
        <v>1095</v>
      </c>
      <c r="D30" s="266"/>
      <c r="E30" s="266" t="s">
        <v>1096</v>
      </c>
      <c r="F30" s="269" t="s">
        <v>1097</v>
      </c>
      <c r="G30" s="266" t="s">
        <v>861</v>
      </c>
      <c r="H30" s="266" t="s">
        <v>861</v>
      </c>
      <c r="I30" s="266" t="s">
        <v>1098</v>
      </c>
      <c r="J30" s="266" t="s">
        <v>1099</v>
      </c>
      <c r="K30" s="267">
        <v>41221</v>
      </c>
      <c r="L30" s="267">
        <v>41950</v>
      </c>
      <c r="M30" s="266" t="s">
        <v>1042</v>
      </c>
      <c r="N30" s="266" t="s">
        <v>1043</v>
      </c>
      <c r="O30" s="268" t="s">
        <v>1044</v>
      </c>
    </row>
    <row r="31" spans="1:15" customFormat="1" ht="57" customHeight="1">
      <c r="A31" s="265"/>
      <c r="B31" s="266" t="s">
        <v>787</v>
      </c>
      <c r="C31" s="266" t="s">
        <v>1100</v>
      </c>
      <c r="D31" s="266"/>
      <c r="E31" s="266" t="s">
        <v>1101</v>
      </c>
      <c r="F31" s="266" t="s">
        <v>1102</v>
      </c>
      <c r="G31" s="266" t="s">
        <v>861</v>
      </c>
      <c r="H31" s="266" t="s">
        <v>861</v>
      </c>
      <c r="I31" s="266" t="s">
        <v>1103</v>
      </c>
      <c r="J31" s="266" t="s">
        <v>1104</v>
      </c>
      <c r="K31" s="267">
        <v>41009</v>
      </c>
      <c r="L31" s="267">
        <v>41738</v>
      </c>
      <c r="M31" s="266" t="s">
        <v>1105</v>
      </c>
      <c r="N31" s="266" t="s">
        <v>1106</v>
      </c>
      <c r="O31" s="268" t="s">
        <v>1107</v>
      </c>
    </row>
    <row r="32" spans="1:15" customFormat="1" ht="30.75" customHeight="1">
      <c r="A32" s="265"/>
      <c r="B32" s="266" t="s">
        <v>1108</v>
      </c>
      <c r="C32" s="266" t="s">
        <v>1109</v>
      </c>
      <c r="D32" s="266"/>
      <c r="E32" s="266" t="s">
        <v>1110</v>
      </c>
      <c r="F32" s="266" t="s">
        <v>1111</v>
      </c>
      <c r="G32" s="266" t="s">
        <v>861</v>
      </c>
      <c r="H32" s="266" t="s">
        <v>861</v>
      </c>
      <c r="I32" s="266" t="s">
        <v>1112</v>
      </c>
      <c r="J32" s="266" t="s">
        <v>1113</v>
      </c>
      <c r="K32" s="271" t="s">
        <v>1114</v>
      </c>
      <c r="L32" s="271" t="s">
        <v>1115</v>
      </c>
      <c r="M32" s="266" t="s">
        <v>1116</v>
      </c>
      <c r="N32" s="266" t="s">
        <v>1117</v>
      </c>
      <c r="O32" s="268" t="s">
        <v>1118</v>
      </c>
    </row>
    <row r="33" spans="1:15" customFormat="1" ht="27.6">
      <c r="A33" s="265"/>
      <c r="B33" s="266" t="s">
        <v>1108</v>
      </c>
      <c r="C33" s="266" t="s">
        <v>1119</v>
      </c>
      <c r="D33" s="266"/>
      <c r="E33" s="266" t="s">
        <v>1120</v>
      </c>
      <c r="F33" s="266" t="s">
        <v>1121</v>
      </c>
      <c r="G33" s="266" t="s">
        <v>861</v>
      </c>
      <c r="H33" s="266" t="s">
        <v>861</v>
      </c>
      <c r="I33" s="266" t="s">
        <v>1122</v>
      </c>
      <c r="J33" s="266" t="s">
        <v>1123</v>
      </c>
      <c r="K33" s="267">
        <v>41221</v>
      </c>
      <c r="L33" s="267">
        <v>41950</v>
      </c>
      <c r="M33" s="266" t="s">
        <v>1124</v>
      </c>
      <c r="N33" s="266" t="s">
        <v>1125</v>
      </c>
      <c r="O33" s="268" t="s">
        <v>1126</v>
      </c>
    </row>
    <row r="34" spans="1:15" customFormat="1" ht="45" customHeight="1">
      <c r="A34" s="265"/>
      <c r="B34" s="266" t="s">
        <v>787</v>
      </c>
      <c r="C34" s="266" t="s">
        <v>1127</v>
      </c>
      <c r="D34" s="266"/>
      <c r="E34" s="266" t="s">
        <v>1128</v>
      </c>
      <c r="F34" s="266" t="s">
        <v>1129</v>
      </c>
      <c r="G34" s="266" t="s">
        <v>861</v>
      </c>
      <c r="H34" s="266" t="s">
        <v>861</v>
      </c>
      <c r="I34" s="266" t="s">
        <v>1130</v>
      </c>
      <c r="J34" s="266" t="s">
        <v>1131</v>
      </c>
      <c r="K34" s="267">
        <v>41050</v>
      </c>
      <c r="L34" s="267">
        <v>41779</v>
      </c>
      <c r="M34" s="266" t="s">
        <v>937</v>
      </c>
      <c r="N34" s="266" t="s">
        <v>938</v>
      </c>
      <c r="O34" s="268" t="s">
        <v>939</v>
      </c>
    </row>
    <row r="35" spans="1:15" customFormat="1" ht="43.5" customHeight="1">
      <c r="A35" s="265"/>
      <c r="B35" s="266" t="s">
        <v>787</v>
      </c>
      <c r="C35" s="266" t="s">
        <v>1132</v>
      </c>
      <c r="D35" s="266"/>
      <c r="E35" s="266" t="s">
        <v>1133</v>
      </c>
      <c r="F35" s="266" t="s">
        <v>1134</v>
      </c>
      <c r="G35" s="266" t="s">
        <v>861</v>
      </c>
      <c r="H35" s="266" t="s">
        <v>861</v>
      </c>
      <c r="I35" s="266" t="s">
        <v>1135</v>
      </c>
      <c r="J35" s="266" t="s">
        <v>1136</v>
      </c>
      <c r="K35" s="267">
        <v>41155</v>
      </c>
      <c r="L35" s="267">
        <v>41884</v>
      </c>
      <c r="M35" s="266" t="s">
        <v>897</v>
      </c>
      <c r="N35" s="266" t="s">
        <v>1137</v>
      </c>
      <c r="O35" s="268" t="s">
        <v>1138</v>
      </c>
    </row>
    <row r="36" spans="1:15" customFormat="1" ht="25.5" customHeight="1">
      <c r="A36" s="265"/>
      <c r="B36" s="266" t="s">
        <v>787</v>
      </c>
      <c r="C36" s="266" t="s">
        <v>1139</v>
      </c>
      <c r="D36" s="266"/>
      <c r="E36" s="266" t="s">
        <v>1140</v>
      </c>
      <c r="F36" s="266" t="s">
        <v>1141</v>
      </c>
      <c r="G36" s="266" t="s">
        <v>861</v>
      </c>
      <c r="H36" s="266" t="s">
        <v>861</v>
      </c>
      <c r="I36" s="266" t="s">
        <v>1142</v>
      </c>
      <c r="J36" s="266" t="s">
        <v>1143</v>
      </c>
      <c r="K36" s="267">
        <v>40995</v>
      </c>
      <c r="L36" s="267">
        <v>41696</v>
      </c>
      <c r="M36" s="266" t="s">
        <v>1144</v>
      </c>
      <c r="N36" s="266" t="s">
        <v>1145</v>
      </c>
      <c r="O36" s="268" t="s">
        <v>1146</v>
      </c>
    </row>
    <row r="37" spans="1:15" customFormat="1" ht="39.75" customHeight="1">
      <c r="A37" s="265"/>
      <c r="B37" s="266" t="s">
        <v>787</v>
      </c>
      <c r="C37" s="266" t="s">
        <v>1147</v>
      </c>
      <c r="D37" s="266"/>
      <c r="E37" s="266" t="s">
        <v>1148</v>
      </c>
      <c r="F37" s="266" t="s">
        <v>1149</v>
      </c>
      <c r="G37" s="266" t="s">
        <v>861</v>
      </c>
      <c r="H37" s="266" t="s">
        <v>861</v>
      </c>
      <c r="I37" s="266" t="s">
        <v>1150</v>
      </c>
      <c r="J37" s="266" t="s">
        <v>1151</v>
      </c>
      <c r="K37" s="267">
        <v>41540</v>
      </c>
      <c r="L37" s="267">
        <v>42269</v>
      </c>
      <c r="M37" s="266" t="s">
        <v>937</v>
      </c>
      <c r="N37" s="266" t="s">
        <v>938</v>
      </c>
      <c r="O37" s="268" t="s">
        <v>939</v>
      </c>
    </row>
    <row r="38" spans="1:15" customFormat="1" ht="41.4">
      <c r="A38" s="265"/>
      <c r="B38" s="266" t="s">
        <v>787</v>
      </c>
      <c r="C38" s="266" t="s">
        <v>1152</v>
      </c>
      <c r="D38" s="266"/>
      <c r="E38" s="266" t="s">
        <v>1153</v>
      </c>
      <c r="F38" s="266" t="s">
        <v>1154</v>
      </c>
      <c r="G38" s="266" t="s">
        <v>861</v>
      </c>
      <c r="H38" s="266" t="s">
        <v>861</v>
      </c>
      <c r="I38" s="266" t="s">
        <v>1155</v>
      </c>
      <c r="J38" s="266" t="s">
        <v>1156</v>
      </c>
      <c r="K38" s="267">
        <v>41526</v>
      </c>
      <c r="L38" s="267">
        <v>42255</v>
      </c>
      <c r="M38" s="266" t="s">
        <v>937</v>
      </c>
      <c r="N38" s="266" t="s">
        <v>938</v>
      </c>
      <c r="O38" s="268" t="s">
        <v>939</v>
      </c>
    </row>
    <row r="39" spans="1:15" customFormat="1" ht="41.4">
      <c r="A39" s="265"/>
      <c r="B39" s="266" t="s">
        <v>1157</v>
      </c>
      <c r="C39" s="266" t="s">
        <v>1158</v>
      </c>
      <c r="D39" s="266"/>
      <c r="E39" s="266" t="s">
        <v>1159</v>
      </c>
      <c r="F39" s="266" t="s">
        <v>1160</v>
      </c>
      <c r="G39" s="266" t="s">
        <v>861</v>
      </c>
      <c r="H39" s="266" t="s">
        <v>861</v>
      </c>
      <c r="I39" s="266" t="s">
        <v>1161</v>
      </c>
      <c r="J39" s="266" t="s">
        <v>1162</v>
      </c>
      <c r="K39" s="267">
        <v>41113</v>
      </c>
      <c r="L39" s="267">
        <v>41842</v>
      </c>
      <c r="M39" s="266" t="s">
        <v>1163</v>
      </c>
      <c r="N39" s="266" t="s">
        <v>1164</v>
      </c>
      <c r="O39" s="268" t="s">
        <v>1165</v>
      </c>
    </row>
    <row r="40" spans="1:15" customFormat="1" ht="41.4">
      <c r="A40" s="265"/>
      <c r="B40" s="266" t="s">
        <v>1166</v>
      </c>
      <c r="C40" s="266" t="s">
        <v>1167</v>
      </c>
      <c r="D40" s="266"/>
      <c r="E40" s="266" t="s">
        <v>1168</v>
      </c>
      <c r="F40" s="266" t="s">
        <v>1169</v>
      </c>
      <c r="G40" s="266" t="s">
        <v>861</v>
      </c>
      <c r="H40" s="266" t="s">
        <v>861</v>
      </c>
      <c r="I40" s="266" t="s">
        <v>1170</v>
      </c>
      <c r="J40" s="266" t="s">
        <v>1171</v>
      </c>
      <c r="K40" s="267">
        <v>40945</v>
      </c>
      <c r="L40" s="267">
        <v>41675</v>
      </c>
      <c r="M40" s="266" t="s">
        <v>1172</v>
      </c>
      <c r="N40" s="266" t="s">
        <v>1173</v>
      </c>
      <c r="O40" s="268" t="s">
        <v>1174</v>
      </c>
    </row>
    <row r="41" spans="1:15" customFormat="1" ht="27.6">
      <c r="A41" s="265"/>
      <c r="B41" s="266" t="s">
        <v>1175</v>
      </c>
      <c r="C41" s="266" t="s">
        <v>1176</v>
      </c>
      <c r="D41" s="266"/>
      <c r="E41" s="266" t="s">
        <v>1177</v>
      </c>
      <c r="F41" s="266" t="s">
        <v>1178</v>
      </c>
      <c r="G41" s="266" t="s">
        <v>861</v>
      </c>
      <c r="H41" s="266" t="s">
        <v>861</v>
      </c>
      <c r="I41" s="266" t="s">
        <v>1179</v>
      </c>
      <c r="J41" s="266" t="s">
        <v>1180</v>
      </c>
      <c r="K41" s="267">
        <v>41183</v>
      </c>
      <c r="L41" s="267">
        <v>41912</v>
      </c>
      <c r="M41" s="266" t="s">
        <v>1042</v>
      </c>
      <c r="N41" s="266" t="s">
        <v>1043</v>
      </c>
      <c r="O41" s="268" t="s">
        <v>1044</v>
      </c>
    </row>
    <row r="42" spans="1:15" customFormat="1" ht="27.75" customHeight="1">
      <c r="A42" s="265"/>
      <c r="B42" s="266" t="s">
        <v>787</v>
      </c>
      <c r="C42" s="266" t="s">
        <v>1181</v>
      </c>
      <c r="D42" s="266"/>
      <c r="E42" s="266" t="s">
        <v>1182</v>
      </c>
      <c r="F42" s="266" t="s">
        <v>1183</v>
      </c>
      <c r="G42" s="266" t="s">
        <v>861</v>
      </c>
      <c r="H42" s="266" t="s">
        <v>861</v>
      </c>
      <c r="I42" s="266" t="s">
        <v>1184</v>
      </c>
      <c r="J42" s="266" t="s">
        <v>1185</v>
      </c>
      <c r="K42" s="267">
        <v>41138</v>
      </c>
      <c r="L42" s="267">
        <v>41867</v>
      </c>
      <c r="M42" s="266" t="s">
        <v>1186</v>
      </c>
      <c r="N42" s="266" t="s">
        <v>1187</v>
      </c>
      <c r="O42" s="268" t="s">
        <v>1188</v>
      </c>
    </row>
    <row r="43" spans="1:15" customFormat="1" ht="42" customHeight="1">
      <c r="A43" s="265"/>
      <c r="B43" s="266" t="s">
        <v>787</v>
      </c>
      <c r="C43" s="266" t="s">
        <v>1189</v>
      </c>
      <c r="D43" s="266"/>
      <c r="E43" s="266" t="s">
        <v>1190</v>
      </c>
      <c r="F43" s="266" t="s">
        <v>1191</v>
      </c>
      <c r="G43" s="266" t="s">
        <v>861</v>
      </c>
      <c r="H43" s="266" t="s">
        <v>861</v>
      </c>
      <c r="I43" s="266" t="s">
        <v>1192</v>
      </c>
      <c r="J43" s="266" t="s">
        <v>1193</v>
      </c>
      <c r="K43" s="267">
        <v>41099</v>
      </c>
      <c r="L43" s="267">
        <v>41828</v>
      </c>
      <c r="M43" s="266" t="s">
        <v>897</v>
      </c>
      <c r="N43" s="266" t="s">
        <v>1137</v>
      </c>
      <c r="O43" s="268" t="s">
        <v>1138</v>
      </c>
    </row>
    <row r="44" spans="1:15" customFormat="1" ht="37.5" customHeight="1">
      <c r="A44" s="265"/>
      <c r="B44" s="266" t="s">
        <v>787</v>
      </c>
      <c r="C44" s="266" t="s">
        <v>1194</v>
      </c>
      <c r="D44" s="266"/>
      <c r="E44" s="266" t="s">
        <v>1195</v>
      </c>
      <c r="F44" s="266" t="s">
        <v>1196</v>
      </c>
      <c r="G44" s="266" t="s">
        <v>861</v>
      </c>
      <c r="H44" s="266" t="s">
        <v>861</v>
      </c>
      <c r="I44" s="266" t="s">
        <v>1197</v>
      </c>
      <c r="J44" s="266" t="s">
        <v>1198</v>
      </c>
      <c r="K44" s="267">
        <v>41540</v>
      </c>
      <c r="L44" s="267">
        <v>42269</v>
      </c>
      <c r="M44" s="266" t="s">
        <v>937</v>
      </c>
      <c r="N44" s="266" t="s">
        <v>938</v>
      </c>
      <c r="O44" s="268" t="s">
        <v>939</v>
      </c>
    </row>
    <row r="45" spans="1:15" customFormat="1" ht="27.6">
      <c r="A45" s="265"/>
      <c r="B45" s="266" t="s">
        <v>787</v>
      </c>
      <c r="C45" s="266" t="s">
        <v>1199</v>
      </c>
      <c r="D45" s="266"/>
      <c r="E45" s="266" t="s">
        <v>1200</v>
      </c>
      <c r="F45" s="266" t="s">
        <v>1201</v>
      </c>
      <c r="G45" s="266" t="s">
        <v>861</v>
      </c>
      <c r="H45" s="266" t="s">
        <v>861</v>
      </c>
      <c r="I45" s="266" t="s">
        <v>1202</v>
      </c>
      <c r="J45" s="266" t="s">
        <v>1203</v>
      </c>
      <c r="K45" s="267">
        <v>40995</v>
      </c>
      <c r="L45" s="267">
        <v>41724</v>
      </c>
      <c r="M45" s="266" t="s">
        <v>1204</v>
      </c>
      <c r="N45" s="266" t="s">
        <v>1205</v>
      </c>
      <c r="O45" s="268" t="s">
        <v>1206</v>
      </c>
    </row>
    <row r="46" spans="1:15" customFormat="1" ht="33.75" customHeight="1">
      <c r="A46" s="265"/>
      <c r="B46" s="266" t="s">
        <v>787</v>
      </c>
      <c r="C46" s="266" t="s">
        <v>1207</v>
      </c>
      <c r="D46" s="266"/>
      <c r="E46" s="266" t="s">
        <v>1208</v>
      </c>
      <c r="F46" s="266" t="s">
        <v>1209</v>
      </c>
      <c r="G46" s="266" t="s">
        <v>861</v>
      </c>
      <c r="H46" s="266" t="s">
        <v>861</v>
      </c>
      <c r="I46" s="266" t="s">
        <v>1210</v>
      </c>
      <c r="J46" s="266" t="s">
        <v>1211</v>
      </c>
      <c r="K46" s="267">
        <v>41379</v>
      </c>
      <c r="L46" s="267">
        <v>42108</v>
      </c>
      <c r="M46" s="266" t="s">
        <v>965</v>
      </c>
      <c r="N46" s="266" t="s">
        <v>966</v>
      </c>
      <c r="O46" s="268" t="s">
        <v>967</v>
      </c>
    </row>
    <row r="47" spans="1:15" customFormat="1" ht="34.5" customHeight="1">
      <c r="A47" s="265"/>
      <c r="B47" s="266" t="s">
        <v>787</v>
      </c>
      <c r="C47" s="266" t="s">
        <v>1212</v>
      </c>
      <c r="D47" s="266"/>
      <c r="E47" s="266" t="s">
        <v>1213</v>
      </c>
      <c r="F47" s="266" t="s">
        <v>1214</v>
      </c>
      <c r="G47" s="266" t="s">
        <v>861</v>
      </c>
      <c r="H47" s="266" t="s">
        <v>861</v>
      </c>
      <c r="I47" s="266" t="s">
        <v>1215</v>
      </c>
      <c r="J47" s="266" t="s">
        <v>1216</v>
      </c>
      <c r="K47" s="267">
        <v>41260</v>
      </c>
      <c r="L47" s="267">
        <v>41989</v>
      </c>
      <c r="M47" s="266" t="s">
        <v>799</v>
      </c>
      <c r="N47" s="266" t="s">
        <v>958</v>
      </c>
      <c r="O47" s="268" t="s">
        <v>931</v>
      </c>
    </row>
    <row r="48" spans="1:15" customFormat="1" ht="29.25" customHeight="1">
      <c r="A48" s="265"/>
      <c r="B48" s="266" t="s">
        <v>787</v>
      </c>
      <c r="C48" s="266" t="s">
        <v>1217</v>
      </c>
      <c r="D48" s="266"/>
      <c r="E48" s="266" t="s">
        <v>1096</v>
      </c>
      <c r="F48" s="266" t="s">
        <v>1218</v>
      </c>
      <c r="G48" s="266" t="s">
        <v>861</v>
      </c>
      <c r="H48" s="266" t="s">
        <v>861</v>
      </c>
      <c r="I48" s="266" t="s">
        <v>1219</v>
      </c>
      <c r="J48" s="266" t="s">
        <v>821</v>
      </c>
      <c r="K48" s="267">
        <v>41009</v>
      </c>
      <c r="L48" s="267">
        <v>41738</v>
      </c>
      <c r="M48" s="266" t="s">
        <v>1220</v>
      </c>
      <c r="N48" s="266" t="s">
        <v>1221</v>
      </c>
      <c r="O48" s="268" t="s">
        <v>1222</v>
      </c>
    </row>
    <row r="49" spans="1:15" customFormat="1" ht="27.6">
      <c r="A49" s="265"/>
      <c r="B49" s="266" t="s">
        <v>787</v>
      </c>
      <c r="C49" s="266" t="s">
        <v>1223</v>
      </c>
      <c r="D49" s="266"/>
      <c r="E49" s="266" t="s">
        <v>1224</v>
      </c>
      <c r="F49" s="266" t="s">
        <v>1225</v>
      </c>
      <c r="G49" s="266" t="s">
        <v>861</v>
      </c>
      <c r="H49" s="266" t="s">
        <v>861</v>
      </c>
      <c r="I49" s="266" t="s">
        <v>1226</v>
      </c>
      <c r="J49" s="266" t="s">
        <v>1227</v>
      </c>
      <c r="K49" s="267">
        <v>41540</v>
      </c>
      <c r="L49" s="267">
        <v>42269</v>
      </c>
      <c r="M49" s="266" t="s">
        <v>929</v>
      </c>
      <c r="N49" s="266" t="s">
        <v>930</v>
      </c>
      <c r="O49" s="268" t="s">
        <v>931</v>
      </c>
    </row>
    <row r="50" spans="1:15" customFormat="1" ht="41.4">
      <c r="A50" s="265"/>
      <c r="B50" s="266" t="s">
        <v>787</v>
      </c>
      <c r="C50" s="266" t="s">
        <v>1228</v>
      </c>
      <c r="D50" s="266"/>
      <c r="E50" s="266" t="s">
        <v>1229</v>
      </c>
      <c r="F50" s="266" t="s">
        <v>1230</v>
      </c>
      <c r="G50" s="266" t="s">
        <v>861</v>
      </c>
      <c r="H50" s="266" t="s">
        <v>861</v>
      </c>
      <c r="I50" s="266" t="s">
        <v>1231</v>
      </c>
      <c r="J50" s="266" t="s">
        <v>1232</v>
      </c>
      <c r="K50" s="267">
        <v>41134</v>
      </c>
      <c r="L50" s="267">
        <v>41863</v>
      </c>
      <c r="M50" s="266" t="s">
        <v>929</v>
      </c>
      <c r="N50" s="266" t="s">
        <v>930</v>
      </c>
      <c r="O50" s="268" t="s">
        <v>931</v>
      </c>
    </row>
    <row r="51" spans="1:15" customFormat="1" ht="27.6">
      <c r="A51" s="265"/>
      <c r="B51" s="266" t="s">
        <v>787</v>
      </c>
      <c r="C51" s="266" t="s">
        <v>1233</v>
      </c>
      <c r="D51" s="266"/>
      <c r="E51" s="266" t="s">
        <v>1234</v>
      </c>
      <c r="F51" s="266"/>
      <c r="G51" s="266" t="s">
        <v>861</v>
      </c>
      <c r="H51" s="266" t="s">
        <v>861</v>
      </c>
      <c r="I51" s="266" t="s">
        <v>1235</v>
      </c>
      <c r="J51" s="266" t="s">
        <v>1236</v>
      </c>
      <c r="K51" s="267">
        <v>41221</v>
      </c>
      <c r="L51" s="267">
        <v>41950</v>
      </c>
      <c r="M51" s="266" t="s">
        <v>1237</v>
      </c>
      <c r="N51" s="266" t="s">
        <v>1238</v>
      </c>
      <c r="O51" s="268" t="s">
        <v>1239</v>
      </c>
    </row>
    <row r="52" spans="1:15" customFormat="1" ht="69">
      <c r="A52" s="265"/>
      <c r="B52" s="266" t="s">
        <v>959</v>
      </c>
      <c r="C52" s="266" t="s">
        <v>1240</v>
      </c>
      <c r="D52" s="266"/>
      <c r="E52" s="266" t="s">
        <v>1241</v>
      </c>
      <c r="F52" s="266" t="s">
        <v>1242</v>
      </c>
      <c r="G52" s="266" t="s">
        <v>861</v>
      </c>
      <c r="H52" s="266" t="s">
        <v>861</v>
      </c>
      <c r="I52" s="266" t="s">
        <v>1243</v>
      </c>
      <c r="J52" s="266" t="s">
        <v>1244</v>
      </c>
      <c r="K52" s="267">
        <v>41183</v>
      </c>
      <c r="L52" s="267">
        <v>41912</v>
      </c>
      <c r="M52" s="266" t="s">
        <v>1245</v>
      </c>
      <c r="N52" s="266" t="s">
        <v>1246</v>
      </c>
      <c r="O52" s="268" t="s">
        <v>1247</v>
      </c>
    </row>
    <row r="53" spans="1:15" customFormat="1" ht="41.4">
      <c r="A53" s="265"/>
      <c r="B53" s="266" t="s">
        <v>787</v>
      </c>
      <c r="C53" s="266" t="s">
        <v>1248</v>
      </c>
      <c r="D53" s="266"/>
      <c r="E53" s="266" t="s">
        <v>1249</v>
      </c>
      <c r="F53" s="266" t="s">
        <v>1250</v>
      </c>
      <c r="G53" s="266" t="s">
        <v>861</v>
      </c>
      <c r="H53" s="266" t="s">
        <v>861</v>
      </c>
      <c r="I53" s="266" t="s">
        <v>1251</v>
      </c>
      <c r="J53" s="266" t="s">
        <v>1252</v>
      </c>
      <c r="K53" s="267">
        <v>41295</v>
      </c>
      <c r="L53" s="267">
        <v>42024</v>
      </c>
      <c r="M53" s="266" t="s">
        <v>1253</v>
      </c>
      <c r="N53" s="266" t="s">
        <v>1254</v>
      </c>
      <c r="O53" s="268" t="s">
        <v>1138</v>
      </c>
    </row>
    <row r="54" spans="1:15" customFormat="1" ht="35.25" customHeight="1">
      <c r="A54" s="265"/>
      <c r="B54" s="266" t="s">
        <v>787</v>
      </c>
      <c r="C54" s="266" t="s">
        <v>1255</v>
      </c>
      <c r="D54" s="266"/>
      <c r="E54" s="266" t="s">
        <v>1256</v>
      </c>
      <c r="F54" s="266" t="s">
        <v>1257</v>
      </c>
      <c r="G54" s="266" t="s">
        <v>861</v>
      </c>
      <c r="H54" s="266" t="s">
        <v>861</v>
      </c>
      <c r="I54" s="266" t="s">
        <v>1258</v>
      </c>
      <c r="J54" s="266" t="s">
        <v>1259</v>
      </c>
      <c r="K54" s="267">
        <v>41526</v>
      </c>
      <c r="L54" s="267">
        <v>42255</v>
      </c>
      <c r="M54" s="266" t="s">
        <v>965</v>
      </c>
      <c r="N54" s="266" t="s">
        <v>966</v>
      </c>
      <c r="O54" s="268" t="s">
        <v>967</v>
      </c>
    </row>
    <row r="55" spans="1:15" customFormat="1" ht="31.5" customHeight="1">
      <c r="A55" s="265"/>
      <c r="B55" s="266" t="s">
        <v>787</v>
      </c>
      <c r="C55" s="266" t="s">
        <v>1260</v>
      </c>
      <c r="D55" s="266"/>
      <c r="E55" s="266" t="s">
        <v>1261</v>
      </c>
      <c r="F55" s="266" t="s">
        <v>1262</v>
      </c>
      <c r="G55" s="266" t="s">
        <v>861</v>
      </c>
      <c r="H55" s="266" t="s">
        <v>861</v>
      </c>
      <c r="I55" s="266" t="s">
        <v>1263</v>
      </c>
      <c r="J55" s="266" t="s">
        <v>1264</v>
      </c>
      <c r="K55" s="267">
        <v>41264</v>
      </c>
      <c r="L55" s="267">
        <v>41993</v>
      </c>
      <c r="M55" s="266" t="s">
        <v>965</v>
      </c>
      <c r="N55" s="266" t="s">
        <v>966</v>
      </c>
      <c r="O55" s="268" t="s">
        <v>967</v>
      </c>
    </row>
    <row r="56" spans="1:15" customFormat="1" ht="55.2">
      <c r="A56" s="265"/>
      <c r="B56" s="266" t="s">
        <v>1265</v>
      </c>
      <c r="C56" s="266" t="s">
        <v>1266</v>
      </c>
      <c r="D56" s="266"/>
      <c r="E56" s="266" t="s">
        <v>1267</v>
      </c>
      <c r="F56" s="266" t="s">
        <v>1268</v>
      </c>
      <c r="G56" s="266" t="s">
        <v>861</v>
      </c>
      <c r="H56" s="266" t="s">
        <v>861</v>
      </c>
      <c r="I56" s="266" t="s">
        <v>1269</v>
      </c>
      <c r="J56" s="266" t="s">
        <v>1270</v>
      </c>
      <c r="K56" s="267">
        <v>41236</v>
      </c>
      <c r="L56" s="267">
        <v>41965</v>
      </c>
      <c r="M56" s="266" t="s">
        <v>1271</v>
      </c>
      <c r="N56" s="266" t="s">
        <v>1272</v>
      </c>
      <c r="O56" s="268" t="s">
        <v>1273</v>
      </c>
    </row>
    <row r="57" spans="1:15" customFormat="1" ht="46.5" customHeight="1">
      <c r="A57" s="265"/>
      <c r="B57" s="266" t="s">
        <v>1274</v>
      </c>
      <c r="C57" s="266" t="s">
        <v>1275</v>
      </c>
      <c r="D57" s="266"/>
      <c r="E57" s="266" t="s">
        <v>1276</v>
      </c>
      <c r="F57" s="266" t="s">
        <v>1277</v>
      </c>
      <c r="G57" s="266" t="s">
        <v>861</v>
      </c>
      <c r="H57" s="266" t="s">
        <v>861</v>
      </c>
      <c r="I57" s="266" t="s">
        <v>1278</v>
      </c>
      <c r="J57" s="266" t="s">
        <v>815</v>
      </c>
      <c r="K57" s="267">
        <v>41001</v>
      </c>
      <c r="L57" s="267">
        <v>41730</v>
      </c>
      <c r="M57" s="266" t="s">
        <v>1279</v>
      </c>
      <c r="N57" s="266" t="s">
        <v>1280</v>
      </c>
      <c r="O57" s="268" t="s">
        <v>1281</v>
      </c>
    </row>
    <row r="58" spans="1:15" customFormat="1" ht="55.2">
      <c r="A58" s="265"/>
      <c r="B58" s="266" t="s">
        <v>787</v>
      </c>
      <c r="C58" s="266" t="s">
        <v>1282</v>
      </c>
      <c r="D58" s="266"/>
      <c r="E58" s="266" t="s">
        <v>1283</v>
      </c>
      <c r="F58" s="266" t="s">
        <v>1284</v>
      </c>
      <c r="G58" s="266" t="s">
        <v>861</v>
      </c>
      <c r="H58" s="266" t="s">
        <v>861</v>
      </c>
      <c r="I58" s="266" t="s">
        <v>1285</v>
      </c>
      <c r="J58" s="266" t="s">
        <v>1286</v>
      </c>
      <c r="K58" s="267">
        <v>40983</v>
      </c>
      <c r="L58" s="267">
        <v>41712</v>
      </c>
      <c r="M58" s="266" t="s">
        <v>1287</v>
      </c>
      <c r="N58" s="266" t="s">
        <v>1288</v>
      </c>
      <c r="O58" s="268" t="s">
        <v>1289</v>
      </c>
    </row>
    <row r="59" spans="1:15" customFormat="1" ht="17.399999999999999">
      <c r="A59" s="265"/>
      <c r="B59" s="266" t="s">
        <v>787</v>
      </c>
      <c r="C59" s="266" t="s">
        <v>1290</v>
      </c>
      <c r="D59" s="266"/>
      <c r="E59" s="266" t="s">
        <v>1291</v>
      </c>
      <c r="F59" s="266" t="s">
        <v>1292</v>
      </c>
      <c r="G59" s="266" t="s">
        <v>861</v>
      </c>
      <c r="H59" s="266" t="s">
        <v>861</v>
      </c>
      <c r="I59" s="266" t="s">
        <v>1293</v>
      </c>
      <c r="J59" s="266" t="s">
        <v>1294</v>
      </c>
      <c r="K59" s="267">
        <v>41417</v>
      </c>
      <c r="L59" s="267">
        <v>42146</v>
      </c>
      <c r="M59" s="266" t="s">
        <v>1295</v>
      </c>
      <c r="N59" s="266" t="s">
        <v>1296</v>
      </c>
      <c r="O59" s="268" t="s">
        <v>1297</v>
      </c>
    </row>
    <row r="60" spans="1:15" customFormat="1" ht="41.4">
      <c r="A60" s="265"/>
      <c r="B60" s="266" t="s">
        <v>787</v>
      </c>
      <c r="C60" s="266" t="s">
        <v>1298</v>
      </c>
      <c r="D60" s="266"/>
      <c r="E60" s="266" t="s">
        <v>1299</v>
      </c>
      <c r="F60" s="266" t="s">
        <v>1300</v>
      </c>
      <c r="G60" s="266" t="s">
        <v>1301</v>
      </c>
      <c r="H60" s="266" t="s">
        <v>861</v>
      </c>
      <c r="I60" s="266" t="s">
        <v>1302</v>
      </c>
      <c r="J60" s="266" t="s">
        <v>1303</v>
      </c>
      <c r="K60" s="271" t="s">
        <v>1304</v>
      </c>
      <c r="L60" s="271" t="s">
        <v>1305</v>
      </c>
      <c r="M60" s="266" t="s">
        <v>937</v>
      </c>
      <c r="N60" s="266" t="s">
        <v>938</v>
      </c>
      <c r="O60" s="268" t="s">
        <v>939</v>
      </c>
    </row>
    <row r="61" spans="1:15" customFormat="1" ht="41.4">
      <c r="A61" s="265"/>
      <c r="B61" s="266" t="s">
        <v>787</v>
      </c>
      <c r="C61" s="266" t="s">
        <v>1306</v>
      </c>
      <c r="D61" s="266"/>
      <c r="E61" s="266" t="s">
        <v>1307</v>
      </c>
      <c r="F61" s="266" t="s">
        <v>1300</v>
      </c>
      <c r="G61" s="266" t="s">
        <v>1308</v>
      </c>
      <c r="H61" s="266" t="s">
        <v>861</v>
      </c>
      <c r="I61" s="266" t="s">
        <v>1309</v>
      </c>
      <c r="J61" s="266" t="s">
        <v>1310</v>
      </c>
      <c r="K61" s="271" t="s">
        <v>1311</v>
      </c>
      <c r="L61" s="271" t="s">
        <v>1312</v>
      </c>
      <c r="M61" s="266" t="s">
        <v>937</v>
      </c>
      <c r="N61" s="266" t="s">
        <v>938</v>
      </c>
      <c r="O61" s="268" t="s">
        <v>939</v>
      </c>
    </row>
    <row r="62" spans="1:15" customFormat="1" ht="27.6">
      <c r="A62" s="265"/>
      <c r="B62" s="266" t="s">
        <v>787</v>
      </c>
      <c r="C62" s="266" t="s">
        <v>1313</v>
      </c>
      <c r="D62" s="266"/>
      <c r="E62" s="266" t="s">
        <v>1314</v>
      </c>
      <c r="F62" s="266" t="s">
        <v>1315</v>
      </c>
      <c r="G62" s="266" t="s">
        <v>861</v>
      </c>
      <c r="H62" s="266" t="s">
        <v>861</v>
      </c>
      <c r="I62" s="266" t="s">
        <v>1316</v>
      </c>
      <c r="J62" s="266" t="s">
        <v>1317</v>
      </c>
      <c r="K62" s="271" t="s">
        <v>1318</v>
      </c>
      <c r="L62" s="271" t="s">
        <v>1319</v>
      </c>
      <c r="M62" s="266" t="s">
        <v>799</v>
      </c>
      <c r="N62" s="266" t="s">
        <v>958</v>
      </c>
      <c r="O62" s="268" t="s">
        <v>931</v>
      </c>
    </row>
    <row r="63" spans="1:15" customFormat="1" ht="69">
      <c r="A63" s="265"/>
      <c r="B63" s="266" t="s">
        <v>787</v>
      </c>
      <c r="C63" s="266" t="s">
        <v>1320</v>
      </c>
      <c r="D63" s="266"/>
      <c r="E63" s="266" t="s">
        <v>1321</v>
      </c>
      <c r="F63" s="266" t="s">
        <v>1322</v>
      </c>
      <c r="G63" s="266" t="s">
        <v>861</v>
      </c>
      <c r="H63" s="266" t="s">
        <v>861</v>
      </c>
      <c r="I63" s="266" t="s">
        <v>1323</v>
      </c>
      <c r="J63" s="266" t="s">
        <v>1324</v>
      </c>
      <c r="K63" s="271" t="s">
        <v>1318</v>
      </c>
      <c r="L63" s="271" t="s">
        <v>1319</v>
      </c>
      <c r="M63" s="266" t="s">
        <v>1325</v>
      </c>
      <c r="N63" s="266" t="s">
        <v>1326</v>
      </c>
      <c r="O63" s="268" t="s">
        <v>1327</v>
      </c>
    </row>
    <row r="64" spans="1:15" customFormat="1" ht="55.2">
      <c r="A64" s="265"/>
      <c r="B64" s="266" t="s">
        <v>787</v>
      </c>
      <c r="C64" s="266" t="s">
        <v>1328</v>
      </c>
      <c r="D64" s="266"/>
      <c r="E64" s="266" t="s">
        <v>1329</v>
      </c>
      <c r="F64" s="266" t="s">
        <v>1330</v>
      </c>
      <c r="G64" s="266" t="s">
        <v>861</v>
      </c>
      <c r="H64" s="266" t="s">
        <v>861</v>
      </c>
      <c r="I64" s="266" t="s">
        <v>1331</v>
      </c>
      <c r="J64" s="266" t="s">
        <v>1332</v>
      </c>
      <c r="K64" s="271" t="s">
        <v>1333</v>
      </c>
      <c r="L64" s="271" t="s">
        <v>1334</v>
      </c>
      <c r="M64" s="266" t="s">
        <v>1335</v>
      </c>
      <c r="N64" s="266" t="s">
        <v>1336</v>
      </c>
      <c r="O64" s="268" t="s">
        <v>1337</v>
      </c>
    </row>
    <row r="65" spans="1:15" customFormat="1" ht="41.4">
      <c r="A65" s="265"/>
      <c r="B65" s="266" t="s">
        <v>787</v>
      </c>
      <c r="C65" s="266" t="s">
        <v>1338</v>
      </c>
      <c r="D65" s="266"/>
      <c r="E65" s="266" t="s">
        <v>1339</v>
      </c>
      <c r="F65" s="266" t="s">
        <v>1340</v>
      </c>
      <c r="G65" s="266" t="s">
        <v>861</v>
      </c>
      <c r="H65" s="266" t="s">
        <v>861</v>
      </c>
      <c r="I65" s="266" t="s">
        <v>1341</v>
      </c>
      <c r="J65" s="266" t="s">
        <v>1342</v>
      </c>
      <c r="K65" s="271" t="s">
        <v>973</v>
      </c>
      <c r="L65" s="271" t="s">
        <v>974</v>
      </c>
      <c r="M65" s="266" t="s">
        <v>1343</v>
      </c>
      <c r="N65" s="266" t="s">
        <v>1344</v>
      </c>
      <c r="O65" s="268"/>
    </row>
    <row r="66" spans="1:15" customFormat="1" ht="27.6">
      <c r="A66" s="265"/>
      <c r="B66" s="266" t="s">
        <v>787</v>
      </c>
      <c r="C66" s="266" t="s">
        <v>1345</v>
      </c>
      <c r="D66" s="266"/>
      <c r="E66" s="266" t="s">
        <v>1346</v>
      </c>
      <c r="F66" s="266" t="s">
        <v>1347</v>
      </c>
      <c r="G66" s="266" t="s">
        <v>861</v>
      </c>
      <c r="H66" s="266" t="s">
        <v>861</v>
      </c>
      <c r="I66" s="266" t="s">
        <v>1348</v>
      </c>
      <c r="J66" s="266" t="s">
        <v>1349</v>
      </c>
      <c r="K66" s="271" t="s">
        <v>973</v>
      </c>
      <c r="L66" s="271" t="s">
        <v>974</v>
      </c>
      <c r="M66" s="266" t="s">
        <v>788</v>
      </c>
      <c r="N66" s="266" t="s">
        <v>1350</v>
      </c>
      <c r="O66" s="268" t="s">
        <v>1351</v>
      </c>
    </row>
    <row r="67" spans="1:15" customFormat="1" ht="41.4">
      <c r="A67" s="265"/>
      <c r="B67" s="266" t="s">
        <v>787</v>
      </c>
      <c r="C67" s="266" t="s">
        <v>1352</v>
      </c>
      <c r="D67" s="266"/>
      <c r="E67" s="266" t="s">
        <v>1353</v>
      </c>
      <c r="F67" s="266" t="s">
        <v>1354</v>
      </c>
      <c r="G67" s="266" t="s">
        <v>861</v>
      </c>
      <c r="H67" s="266" t="s">
        <v>861</v>
      </c>
      <c r="I67" s="266" t="s">
        <v>1355</v>
      </c>
      <c r="J67" s="266" t="s">
        <v>1356</v>
      </c>
      <c r="K67" s="267">
        <v>41479</v>
      </c>
      <c r="L67" s="267">
        <v>42208</v>
      </c>
      <c r="M67" s="266" t="s">
        <v>1357</v>
      </c>
      <c r="N67" s="266" t="s">
        <v>1358</v>
      </c>
      <c r="O67" s="268" t="s">
        <v>1359</v>
      </c>
    </row>
    <row r="68" spans="1:15" customFormat="1" ht="67.5" customHeight="1">
      <c r="A68" s="265"/>
      <c r="B68" s="266" t="s">
        <v>787</v>
      </c>
      <c r="C68" s="266" t="s">
        <v>1360</v>
      </c>
      <c r="D68" s="266"/>
      <c r="E68" s="266" t="s">
        <v>1361</v>
      </c>
      <c r="F68" s="266" t="s">
        <v>1362</v>
      </c>
      <c r="G68" s="266" t="s">
        <v>861</v>
      </c>
      <c r="H68" s="266" t="s">
        <v>861</v>
      </c>
      <c r="I68" s="266" t="s">
        <v>1363</v>
      </c>
      <c r="J68" s="266" t="s">
        <v>1364</v>
      </c>
      <c r="K68" s="267">
        <v>41502</v>
      </c>
      <c r="L68" s="267">
        <v>42231</v>
      </c>
      <c r="M68" s="266" t="s">
        <v>1365</v>
      </c>
      <c r="N68" s="266" t="s">
        <v>1366</v>
      </c>
      <c r="O68" s="268" t="s">
        <v>1367</v>
      </c>
    </row>
    <row r="69" spans="1:15" customFormat="1" ht="55.2">
      <c r="A69" s="265"/>
      <c r="B69" s="266" t="s">
        <v>787</v>
      </c>
      <c r="C69" s="266" t="s">
        <v>1368</v>
      </c>
      <c r="D69" s="266"/>
      <c r="E69" s="266" t="s">
        <v>1369</v>
      </c>
      <c r="F69" s="266" t="s">
        <v>1370</v>
      </c>
      <c r="G69" s="266" t="s">
        <v>861</v>
      </c>
      <c r="H69" s="266" t="s">
        <v>861</v>
      </c>
      <c r="I69" s="266" t="s">
        <v>1371</v>
      </c>
      <c r="J69" s="266" t="s">
        <v>1372</v>
      </c>
      <c r="K69" s="267">
        <v>41513</v>
      </c>
      <c r="L69" s="267">
        <v>42242</v>
      </c>
      <c r="M69" s="266" t="s">
        <v>1373</v>
      </c>
      <c r="N69" s="266" t="s">
        <v>1374</v>
      </c>
      <c r="O69" s="268" t="s">
        <v>1375</v>
      </c>
    </row>
    <row r="70" spans="1:15" customFormat="1" ht="41.4">
      <c r="A70" s="272"/>
      <c r="B70" s="273" t="s">
        <v>787</v>
      </c>
      <c r="C70" s="273" t="s">
        <v>1376</v>
      </c>
      <c r="D70" s="273"/>
      <c r="E70" s="273" t="s">
        <v>1377</v>
      </c>
      <c r="F70" s="273" t="s">
        <v>1378</v>
      </c>
      <c r="G70" s="266" t="s">
        <v>861</v>
      </c>
      <c r="H70" s="266" t="s">
        <v>861</v>
      </c>
      <c r="I70" s="273" t="s">
        <v>1379</v>
      </c>
      <c r="J70" s="273" t="s">
        <v>1380</v>
      </c>
      <c r="K70" s="274">
        <v>41516</v>
      </c>
      <c r="L70" s="274">
        <v>42245</v>
      </c>
      <c r="M70" s="266" t="s">
        <v>897</v>
      </c>
      <c r="N70" s="266" t="s">
        <v>1137</v>
      </c>
      <c r="O70" s="268" t="s">
        <v>1138</v>
      </c>
    </row>
    <row r="71" spans="1:15" customFormat="1" ht="41.4">
      <c r="A71" s="272"/>
      <c r="B71" s="273" t="s">
        <v>787</v>
      </c>
      <c r="C71" s="273" t="s">
        <v>1381</v>
      </c>
      <c r="D71" s="273"/>
      <c r="E71" s="273" t="s">
        <v>1382</v>
      </c>
      <c r="F71" s="273" t="s">
        <v>1383</v>
      </c>
      <c r="G71" s="266" t="s">
        <v>861</v>
      </c>
      <c r="H71" s="266" t="s">
        <v>861</v>
      </c>
      <c r="I71" s="273" t="s">
        <v>1384</v>
      </c>
      <c r="J71" s="273" t="s">
        <v>1385</v>
      </c>
      <c r="K71" s="274">
        <v>41526</v>
      </c>
      <c r="L71" s="274">
        <v>42255</v>
      </c>
      <c r="M71" s="266" t="s">
        <v>937</v>
      </c>
      <c r="N71" s="266" t="s">
        <v>938</v>
      </c>
      <c r="O71" s="268" t="s">
        <v>939</v>
      </c>
    </row>
    <row r="72" spans="1:15" customFormat="1" ht="57.75" customHeight="1">
      <c r="A72" s="272"/>
      <c r="B72" s="273" t="s">
        <v>1386</v>
      </c>
      <c r="C72" s="273" t="s">
        <v>1387</v>
      </c>
      <c r="D72" s="273"/>
      <c r="E72" s="273" t="s">
        <v>1388</v>
      </c>
      <c r="F72" s="273" t="s">
        <v>1389</v>
      </c>
      <c r="G72" s="266" t="s">
        <v>861</v>
      </c>
      <c r="H72" s="266" t="s">
        <v>861</v>
      </c>
      <c r="I72" s="273" t="s">
        <v>1390</v>
      </c>
      <c r="J72" s="273" t="s">
        <v>1391</v>
      </c>
      <c r="K72" s="274">
        <v>41568</v>
      </c>
      <c r="L72" s="274">
        <v>42297</v>
      </c>
      <c r="M72" s="273" t="s">
        <v>1392</v>
      </c>
      <c r="N72" s="273" t="s">
        <v>1393</v>
      </c>
      <c r="O72" s="275" t="s">
        <v>1394</v>
      </c>
    </row>
    <row r="73" spans="1:15" customFormat="1" ht="41.4">
      <c r="A73" s="272"/>
      <c r="B73" s="273" t="s">
        <v>787</v>
      </c>
      <c r="C73" s="273" t="s">
        <v>1395</v>
      </c>
      <c r="D73" s="273"/>
      <c r="E73" s="273" t="s">
        <v>1396</v>
      </c>
      <c r="F73" s="273" t="s">
        <v>1397</v>
      </c>
      <c r="G73" s="266" t="s">
        <v>861</v>
      </c>
      <c r="H73" s="266" t="s">
        <v>861</v>
      </c>
      <c r="I73" s="273" t="s">
        <v>1398</v>
      </c>
      <c r="J73" s="273" t="s">
        <v>1399</v>
      </c>
      <c r="K73" s="274">
        <v>41493</v>
      </c>
      <c r="L73" s="274">
        <v>42222</v>
      </c>
      <c r="M73" s="266" t="s">
        <v>965</v>
      </c>
      <c r="N73" s="266" t="s">
        <v>966</v>
      </c>
      <c r="O73" s="268" t="s">
        <v>967</v>
      </c>
    </row>
    <row r="74" spans="1:15" customFormat="1" ht="41.4">
      <c r="A74" s="272"/>
      <c r="B74" s="273" t="s">
        <v>787</v>
      </c>
      <c r="C74" s="273" t="s">
        <v>1400</v>
      </c>
      <c r="D74" s="273"/>
      <c r="E74" s="273" t="s">
        <v>1401</v>
      </c>
      <c r="F74" s="273" t="s">
        <v>1402</v>
      </c>
      <c r="G74" s="266" t="s">
        <v>861</v>
      </c>
      <c r="H74" s="266" t="s">
        <v>861</v>
      </c>
      <c r="I74" s="273" t="s">
        <v>1403</v>
      </c>
      <c r="J74" s="273" t="s">
        <v>1404</v>
      </c>
      <c r="K74" s="274">
        <v>41568</v>
      </c>
      <c r="L74" s="274">
        <v>42297</v>
      </c>
      <c r="M74" s="273" t="s">
        <v>1405</v>
      </c>
      <c r="N74" s="273" t="s">
        <v>1406</v>
      </c>
      <c r="O74" s="275" t="s">
        <v>1407</v>
      </c>
    </row>
    <row r="75" spans="1:15" customFormat="1" ht="82.8">
      <c r="A75" s="272"/>
      <c r="B75" s="273" t="s">
        <v>1408</v>
      </c>
      <c r="C75" s="273" t="s">
        <v>1409</v>
      </c>
      <c r="D75" s="273"/>
      <c r="E75" s="273" t="s">
        <v>1388</v>
      </c>
      <c r="F75" s="273" t="s">
        <v>1410</v>
      </c>
      <c r="G75" s="266" t="s">
        <v>861</v>
      </c>
      <c r="H75" s="276" t="s">
        <v>1411</v>
      </c>
      <c r="I75" s="273" t="s">
        <v>1412</v>
      </c>
      <c r="J75" s="273" t="s">
        <v>1413</v>
      </c>
      <c r="K75" s="274">
        <v>41540</v>
      </c>
      <c r="L75" s="274">
        <v>42269</v>
      </c>
      <c r="M75" s="273" t="s">
        <v>1414</v>
      </c>
      <c r="N75" s="273" t="s">
        <v>1415</v>
      </c>
      <c r="O75" s="275" t="s">
        <v>1416</v>
      </c>
    </row>
    <row r="76" spans="1:15" customFormat="1" ht="31.5" customHeight="1">
      <c r="A76" s="272"/>
      <c r="B76" s="273" t="s">
        <v>787</v>
      </c>
      <c r="C76" s="273" t="s">
        <v>1417</v>
      </c>
      <c r="D76" s="273"/>
      <c r="E76" s="273" t="s">
        <v>1418</v>
      </c>
      <c r="F76" s="273" t="s">
        <v>861</v>
      </c>
      <c r="G76" s="266" t="s">
        <v>861</v>
      </c>
      <c r="H76" s="266" t="s">
        <v>861</v>
      </c>
      <c r="I76" s="273" t="s">
        <v>1419</v>
      </c>
      <c r="J76" s="273" t="s">
        <v>1420</v>
      </c>
      <c r="K76" s="274">
        <v>41540</v>
      </c>
      <c r="L76" s="274">
        <v>42269</v>
      </c>
      <c r="M76" s="266" t="s">
        <v>937</v>
      </c>
      <c r="N76" s="266" t="s">
        <v>938</v>
      </c>
      <c r="O76" s="268" t="s">
        <v>939</v>
      </c>
    </row>
    <row r="77" spans="1:15" customFormat="1" ht="34.5" customHeight="1">
      <c r="A77" s="272"/>
      <c r="B77" s="273" t="s">
        <v>787</v>
      </c>
      <c r="C77" s="273" t="s">
        <v>1421</v>
      </c>
      <c r="D77" s="273"/>
      <c r="E77" s="273" t="s">
        <v>1422</v>
      </c>
      <c r="F77" s="273" t="s">
        <v>1423</v>
      </c>
      <c r="G77" s="266" t="s">
        <v>861</v>
      </c>
      <c r="H77" s="266" t="s">
        <v>861</v>
      </c>
      <c r="I77" s="273" t="s">
        <v>1424</v>
      </c>
      <c r="J77" s="273" t="s">
        <v>1425</v>
      </c>
      <c r="K77" s="274">
        <v>41533</v>
      </c>
      <c r="L77" s="274">
        <v>42262</v>
      </c>
      <c r="M77" s="273" t="s">
        <v>1426</v>
      </c>
      <c r="N77" s="273" t="s">
        <v>1427</v>
      </c>
      <c r="O77" s="275" t="s">
        <v>1428</v>
      </c>
    </row>
    <row r="78" spans="1:15" customFormat="1" ht="31.5" customHeight="1">
      <c r="A78" s="272"/>
      <c r="B78" s="273" t="s">
        <v>787</v>
      </c>
      <c r="C78" s="273" t="s">
        <v>1429</v>
      </c>
      <c r="D78" s="273"/>
      <c r="E78" s="273" t="s">
        <v>1430</v>
      </c>
      <c r="F78" s="273" t="s">
        <v>1431</v>
      </c>
      <c r="G78" s="266" t="s">
        <v>861</v>
      </c>
      <c r="H78" s="266" t="s">
        <v>861</v>
      </c>
      <c r="I78" s="273" t="s">
        <v>1432</v>
      </c>
      <c r="J78" s="273" t="s">
        <v>1433</v>
      </c>
      <c r="K78" s="274">
        <v>41597</v>
      </c>
      <c r="L78" s="274">
        <v>42326</v>
      </c>
      <c r="M78" s="266" t="s">
        <v>929</v>
      </c>
      <c r="N78" s="266" t="s">
        <v>930</v>
      </c>
      <c r="O78" s="268" t="s">
        <v>931</v>
      </c>
    </row>
    <row r="79" spans="1:15" customFormat="1" ht="34.5" customHeight="1">
      <c r="A79" s="272"/>
      <c r="B79" s="273" t="s">
        <v>787</v>
      </c>
      <c r="C79" s="273" t="s">
        <v>1434</v>
      </c>
      <c r="D79" s="273"/>
      <c r="E79" s="273" t="s">
        <v>1435</v>
      </c>
      <c r="F79" s="273" t="s">
        <v>1436</v>
      </c>
      <c r="G79" s="266" t="s">
        <v>861</v>
      </c>
      <c r="H79" s="266" t="s">
        <v>861</v>
      </c>
      <c r="I79" s="273" t="s">
        <v>1437</v>
      </c>
      <c r="J79" s="273" t="s">
        <v>1438</v>
      </c>
      <c r="K79" s="274">
        <v>41604</v>
      </c>
      <c r="L79" s="274">
        <v>42333</v>
      </c>
      <c r="M79" s="266" t="s">
        <v>897</v>
      </c>
      <c r="N79" s="266" t="s">
        <v>1137</v>
      </c>
      <c r="O79" s="268" t="s">
        <v>1138</v>
      </c>
    </row>
    <row r="80" spans="1:15" customFormat="1" ht="29.25" customHeight="1">
      <c r="A80" s="272"/>
      <c r="B80" s="273" t="s">
        <v>787</v>
      </c>
      <c r="C80" s="273" t="s">
        <v>1439</v>
      </c>
      <c r="D80" s="273"/>
      <c r="E80" s="273" t="s">
        <v>1440</v>
      </c>
      <c r="F80" s="273" t="s">
        <v>1441</v>
      </c>
      <c r="G80" s="266" t="s">
        <v>861</v>
      </c>
      <c r="H80" s="266" t="s">
        <v>861</v>
      </c>
      <c r="I80" s="273" t="s">
        <v>1442</v>
      </c>
      <c r="J80" s="273" t="s">
        <v>1443</v>
      </c>
      <c r="K80" s="274">
        <v>41603</v>
      </c>
      <c r="L80" s="274">
        <v>42332</v>
      </c>
      <c r="M80" s="273" t="s">
        <v>1444</v>
      </c>
      <c r="N80" s="273" t="s">
        <v>1445</v>
      </c>
      <c r="O80" s="275" t="s">
        <v>1446</v>
      </c>
    </row>
    <row r="81" spans="1:15" customFormat="1" ht="38.25" customHeight="1">
      <c r="A81" s="272"/>
      <c r="B81" s="273" t="s">
        <v>787</v>
      </c>
      <c r="C81" s="273" t="s">
        <v>1447</v>
      </c>
      <c r="D81" s="273"/>
      <c r="E81" s="273" t="s">
        <v>1448</v>
      </c>
      <c r="F81" s="273" t="s">
        <v>1449</v>
      </c>
      <c r="G81" s="266" t="s">
        <v>861</v>
      </c>
      <c r="H81" s="266" t="s">
        <v>861</v>
      </c>
      <c r="I81" s="273" t="s">
        <v>1450</v>
      </c>
      <c r="J81" s="273" t="s">
        <v>1451</v>
      </c>
      <c r="K81" s="274">
        <v>41603</v>
      </c>
      <c r="L81" s="274">
        <v>42332</v>
      </c>
      <c r="M81" s="266" t="s">
        <v>965</v>
      </c>
      <c r="N81" s="266" t="s">
        <v>966</v>
      </c>
      <c r="O81" s="268" t="s">
        <v>967</v>
      </c>
    </row>
    <row r="82" spans="1:15" customFormat="1" ht="35.25" customHeight="1">
      <c r="A82" s="272"/>
      <c r="B82" s="273" t="s">
        <v>787</v>
      </c>
      <c r="C82" s="273" t="s">
        <v>1452</v>
      </c>
      <c r="D82" s="273"/>
      <c r="E82" s="273" t="s">
        <v>1453</v>
      </c>
      <c r="F82" s="273" t="s">
        <v>1454</v>
      </c>
      <c r="G82" s="266" t="s">
        <v>861</v>
      </c>
      <c r="H82" s="266" t="s">
        <v>861</v>
      </c>
      <c r="I82" s="273" t="s">
        <v>1455</v>
      </c>
      <c r="J82" s="273" t="s">
        <v>1456</v>
      </c>
      <c r="K82" s="274">
        <v>41604</v>
      </c>
      <c r="L82" s="274">
        <v>42333</v>
      </c>
      <c r="M82" s="266" t="s">
        <v>965</v>
      </c>
      <c r="N82" s="266" t="s">
        <v>966</v>
      </c>
      <c r="O82" s="268" t="s">
        <v>967</v>
      </c>
    </row>
    <row r="83" spans="1:15" customFormat="1" ht="17.399999999999999">
      <c r="A83" s="272"/>
      <c r="B83" s="273"/>
      <c r="C83" s="273"/>
      <c r="D83" s="273"/>
      <c r="E83" s="273"/>
      <c r="F83" s="273"/>
      <c r="G83" s="273"/>
      <c r="H83" s="273"/>
      <c r="I83" s="273"/>
      <c r="J83" s="273"/>
      <c r="K83" s="274"/>
      <c r="L83" s="274"/>
      <c r="M83" s="273"/>
      <c r="N83" s="273"/>
      <c r="O83" s="275"/>
    </row>
    <row r="84" spans="1:15" customFormat="1" ht="18" thickBot="1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9"/>
      <c r="L84" s="279"/>
      <c r="M84" s="278"/>
      <c r="N84" s="278"/>
      <c r="O84" s="280"/>
    </row>
    <row r="85" spans="1:15" customFormat="1" ht="14.4">
      <c r="K85" s="281"/>
      <c r="L85" s="281"/>
    </row>
    <row r="86" spans="1:15" customFormat="1" ht="14.4">
      <c r="K86" s="281"/>
      <c r="L86" s="281"/>
    </row>
  </sheetData>
  <mergeCells count="3">
    <mergeCell ref="B1:N1"/>
    <mergeCell ref="M3:N3"/>
    <mergeCell ref="A2:O2"/>
  </mergeCells>
  <hyperlinks>
    <hyperlink ref="H75" r:id="rId1"/>
  </hyperlinks>
  <pageMargins left="0.7" right="0.7" top="0.75" bottom="0.75" header="0.3" footer="0.3"/>
  <pageSetup paperSize="136" scale="5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zoomScale="90" zoomScaleNormal="90" zoomScaleSheetLayoutView="75" workbookViewId="0">
      <selection activeCell="A21" sqref="A21:F21"/>
    </sheetView>
  </sheetViews>
  <sheetFormatPr defaultRowHeight="12.9" customHeight="1"/>
  <cols>
    <col min="1" max="1" width="29.33203125" style="18" customWidth="1"/>
    <col min="2" max="2" width="15.88671875" style="18" customWidth="1"/>
    <col min="3" max="3" width="16.44140625" style="18" hidden="1" customWidth="1"/>
    <col min="4" max="4" width="23.109375" style="18" hidden="1" customWidth="1"/>
    <col min="5" max="5" width="15.88671875" style="18" customWidth="1"/>
    <col min="6" max="6" width="23" style="18" customWidth="1"/>
    <col min="7" max="255" width="9.109375" style="18"/>
    <col min="256" max="256" width="29.33203125" style="18" customWidth="1"/>
    <col min="257" max="257" width="14.88671875" style="18" customWidth="1"/>
    <col min="258" max="258" width="15.88671875" style="18" customWidth="1"/>
    <col min="259" max="259" width="16.44140625" style="18" customWidth="1"/>
    <col min="260" max="260" width="23.109375" style="18" customWidth="1"/>
    <col min="261" max="261" width="14" style="18" customWidth="1"/>
    <col min="262" max="262" width="23" style="18" customWidth="1"/>
    <col min="263" max="511" width="9.109375" style="18"/>
    <col min="512" max="512" width="29.33203125" style="18" customWidth="1"/>
    <col min="513" max="513" width="14.88671875" style="18" customWidth="1"/>
    <col min="514" max="514" width="15.88671875" style="18" customWidth="1"/>
    <col min="515" max="515" width="16.44140625" style="18" customWidth="1"/>
    <col min="516" max="516" width="23.109375" style="18" customWidth="1"/>
    <col min="517" max="517" width="14" style="18" customWidth="1"/>
    <col min="518" max="518" width="23" style="18" customWidth="1"/>
    <col min="519" max="767" width="9.109375" style="18"/>
    <col min="768" max="768" width="29.33203125" style="18" customWidth="1"/>
    <col min="769" max="769" width="14.88671875" style="18" customWidth="1"/>
    <col min="770" max="770" width="15.88671875" style="18" customWidth="1"/>
    <col min="771" max="771" width="16.44140625" style="18" customWidth="1"/>
    <col min="772" max="772" width="23.109375" style="18" customWidth="1"/>
    <col min="773" max="773" width="14" style="18" customWidth="1"/>
    <col min="774" max="774" width="23" style="18" customWidth="1"/>
    <col min="775" max="1023" width="9.109375" style="18"/>
    <col min="1024" max="1024" width="29.33203125" style="18" customWidth="1"/>
    <col min="1025" max="1025" width="14.88671875" style="18" customWidth="1"/>
    <col min="1026" max="1026" width="15.88671875" style="18" customWidth="1"/>
    <col min="1027" max="1027" width="16.44140625" style="18" customWidth="1"/>
    <col min="1028" max="1028" width="23.109375" style="18" customWidth="1"/>
    <col min="1029" max="1029" width="14" style="18" customWidth="1"/>
    <col min="1030" max="1030" width="23" style="18" customWidth="1"/>
    <col min="1031" max="1279" width="9.109375" style="18"/>
    <col min="1280" max="1280" width="29.33203125" style="18" customWidth="1"/>
    <col min="1281" max="1281" width="14.88671875" style="18" customWidth="1"/>
    <col min="1282" max="1282" width="15.88671875" style="18" customWidth="1"/>
    <col min="1283" max="1283" width="16.44140625" style="18" customWidth="1"/>
    <col min="1284" max="1284" width="23.109375" style="18" customWidth="1"/>
    <col min="1285" max="1285" width="14" style="18" customWidth="1"/>
    <col min="1286" max="1286" width="23" style="18" customWidth="1"/>
    <col min="1287" max="1535" width="9.109375" style="18"/>
    <col min="1536" max="1536" width="29.33203125" style="18" customWidth="1"/>
    <col min="1537" max="1537" width="14.88671875" style="18" customWidth="1"/>
    <col min="1538" max="1538" width="15.88671875" style="18" customWidth="1"/>
    <col min="1539" max="1539" width="16.44140625" style="18" customWidth="1"/>
    <col min="1540" max="1540" width="23.109375" style="18" customWidth="1"/>
    <col min="1541" max="1541" width="14" style="18" customWidth="1"/>
    <col min="1542" max="1542" width="23" style="18" customWidth="1"/>
    <col min="1543" max="1791" width="9.109375" style="18"/>
    <col min="1792" max="1792" width="29.33203125" style="18" customWidth="1"/>
    <col min="1793" max="1793" width="14.88671875" style="18" customWidth="1"/>
    <col min="1794" max="1794" width="15.88671875" style="18" customWidth="1"/>
    <col min="1795" max="1795" width="16.44140625" style="18" customWidth="1"/>
    <col min="1796" max="1796" width="23.109375" style="18" customWidth="1"/>
    <col min="1797" max="1797" width="14" style="18" customWidth="1"/>
    <col min="1798" max="1798" width="23" style="18" customWidth="1"/>
    <col min="1799" max="2047" width="9.109375" style="18"/>
    <col min="2048" max="2048" width="29.33203125" style="18" customWidth="1"/>
    <col min="2049" max="2049" width="14.88671875" style="18" customWidth="1"/>
    <col min="2050" max="2050" width="15.88671875" style="18" customWidth="1"/>
    <col min="2051" max="2051" width="16.44140625" style="18" customWidth="1"/>
    <col min="2052" max="2052" width="23.109375" style="18" customWidth="1"/>
    <col min="2053" max="2053" width="14" style="18" customWidth="1"/>
    <col min="2054" max="2054" width="23" style="18" customWidth="1"/>
    <col min="2055" max="2303" width="9.109375" style="18"/>
    <col min="2304" max="2304" width="29.33203125" style="18" customWidth="1"/>
    <col min="2305" max="2305" width="14.88671875" style="18" customWidth="1"/>
    <col min="2306" max="2306" width="15.88671875" style="18" customWidth="1"/>
    <col min="2307" max="2307" width="16.44140625" style="18" customWidth="1"/>
    <col min="2308" max="2308" width="23.109375" style="18" customWidth="1"/>
    <col min="2309" max="2309" width="14" style="18" customWidth="1"/>
    <col min="2310" max="2310" width="23" style="18" customWidth="1"/>
    <col min="2311" max="2559" width="9.109375" style="18"/>
    <col min="2560" max="2560" width="29.33203125" style="18" customWidth="1"/>
    <col min="2561" max="2561" width="14.88671875" style="18" customWidth="1"/>
    <col min="2562" max="2562" width="15.88671875" style="18" customWidth="1"/>
    <col min="2563" max="2563" width="16.44140625" style="18" customWidth="1"/>
    <col min="2564" max="2564" width="23.109375" style="18" customWidth="1"/>
    <col min="2565" max="2565" width="14" style="18" customWidth="1"/>
    <col min="2566" max="2566" width="23" style="18" customWidth="1"/>
    <col min="2567" max="2815" width="9.109375" style="18"/>
    <col min="2816" max="2816" width="29.33203125" style="18" customWidth="1"/>
    <col min="2817" max="2817" width="14.88671875" style="18" customWidth="1"/>
    <col min="2818" max="2818" width="15.88671875" style="18" customWidth="1"/>
    <col min="2819" max="2819" width="16.44140625" style="18" customWidth="1"/>
    <col min="2820" max="2820" width="23.109375" style="18" customWidth="1"/>
    <col min="2821" max="2821" width="14" style="18" customWidth="1"/>
    <col min="2822" max="2822" width="23" style="18" customWidth="1"/>
    <col min="2823" max="3071" width="9.109375" style="18"/>
    <col min="3072" max="3072" width="29.33203125" style="18" customWidth="1"/>
    <col min="3073" max="3073" width="14.88671875" style="18" customWidth="1"/>
    <col min="3074" max="3074" width="15.88671875" style="18" customWidth="1"/>
    <col min="3075" max="3075" width="16.44140625" style="18" customWidth="1"/>
    <col min="3076" max="3076" width="23.109375" style="18" customWidth="1"/>
    <col min="3077" max="3077" width="14" style="18" customWidth="1"/>
    <col min="3078" max="3078" width="23" style="18" customWidth="1"/>
    <col min="3079" max="3327" width="9.109375" style="18"/>
    <col min="3328" max="3328" width="29.33203125" style="18" customWidth="1"/>
    <col min="3329" max="3329" width="14.88671875" style="18" customWidth="1"/>
    <col min="3330" max="3330" width="15.88671875" style="18" customWidth="1"/>
    <col min="3331" max="3331" width="16.44140625" style="18" customWidth="1"/>
    <col min="3332" max="3332" width="23.109375" style="18" customWidth="1"/>
    <col min="3333" max="3333" width="14" style="18" customWidth="1"/>
    <col min="3334" max="3334" width="23" style="18" customWidth="1"/>
    <col min="3335" max="3583" width="9.109375" style="18"/>
    <col min="3584" max="3584" width="29.33203125" style="18" customWidth="1"/>
    <col min="3585" max="3585" width="14.88671875" style="18" customWidth="1"/>
    <col min="3586" max="3586" width="15.88671875" style="18" customWidth="1"/>
    <col min="3587" max="3587" width="16.44140625" style="18" customWidth="1"/>
    <col min="3588" max="3588" width="23.109375" style="18" customWidth="1"/>
    <col min="3589" max="3589" width="14" style="18" customWidth="1"/>
    <col min="3590" max="3590" width="23" style="18" customWidth="1"/>
    <col min="3591" max="3839" width="9.109375" style="18"/>
    <col min="3840" max="3840" width="29.33203125" style="18" customWidth="1"/>
    <col min="3841" max="3841" width="14.88671875" style="18" customWidth="1"/>
    <col min="3842" max="3842" width="15.88671875" style="18" customWidth="1"/>
    <col min="3843" max="3843" width="16.44140625" style="18" customWidth="1"/>
    <col min="3844" max="3844" width="23.109375" style="18" customWidth="1"/>
    <col min="3845" max="3845" width="14" style="18" customWidth="1"/>
    <col min="3846" max="3846" width="23" style="18" customWidth="1"/>
    <col min="3847" max="4095" width="9.109375" style="18"/>
    <col min="4096" max="4096" width="29.33203125" style="18" customWidth="1"/>
    <col min="4097" max="4097" width="14.88671875" style="18" customWidth="1"/>
    <col min="4098" max="4098" width="15.88671875" style="18" customWidth="1"/>
    <col min="4099" max="4099" width="16.44140625" style="18" customWidth="1"/>
    <col min="4100" max="4100" width="23.109375" style="18" customWidth="1"/>
    <col min="4101" max="4101" width="14" style="18" customWidth="1"/>
    <col min="4102" max="4102" width="23" style="18" customWidth="1"/>
    <col min="4103" max="4351" width="9.109375" style="18"/>
    <col min="4352" max="4352" width="29.33203125" style="18" customWidth="1"/>
    <col min="4353" max="4353" width="14.88671875" style="18" customWidth="1"/>
    <col min="4354" max="4354" width="15.88671875" style="18" customWidth="1"/>
    <col min="4355" max="4355" width="16.44140625" style="18" customWidth="1"/>
    <col min="4356" max="4356" width="23.109375" style="18" customWidth="1"/>
    <col min="4357" max="4357" width="14" style="18" customWidth="1"/>
    <col min="4358" max="4358" width="23" style="18" customWidth="1"/>
    <col min="4359" max="4607" width="9.109375" style="18"/>
    <col min="4608" max="4608" width="29.33203125" style="18" customWidth="1"/>
    <col min="4609" max="4609" width="14.88671875" style="18" customWidth="1"/>
    <col min="4610" max="4610" width="15.88671875" style="18" customWidth="1"/>
    <col min="4611" max="4611" width="16.44140625" style="18" customWidth="1"/>
    <col min="4612" max="4612" width="23.109375" style="18" customWidth="1"/>
    <col min="4613" max="4613" width="14" style="18" customWidth="1"/>
    <col min="4614" max="4614" width="23" style="18" customWidth="1"/>
    <col min="4615" max="4863" width="9.109375" style="18"/>
    <col min="4864" max="4864" width="29.33203125" style="18" customWidth="1"/>
    <col min="4865" max="4865" width="14.88671875" style="18" customWidth="1"/>
    <col min="4866" max="4866" width="15.88671875" style="18" customWidth="1"/>
    <col min="4867" max="4867" width="16.44140625" style="18" customWidth="1"/>
    <col min="4868" max="4868" width="23.109375" style="18" customWidth="1"/>
    <col min="4869" max="4869" width="14" style="18" customWidth="1"/>
    <col min="4870" max="4870" width="23" style="18" customWidth="1"/>
    <col min="4871" max="5119" width="9.109375" style="18"/>
    <col min="5120" max="5120" width="29.33203125" style="18" customWidth="1"/>
    <col min="5121" max="5121" width="14.88671875" style="18" customWidth="1"/>
    <col min="5122" max="5122" width="15.88671875" style="18" customWidth="1"/>
    <col min="5123" max="5123" width="16.44140625" style="18" customWidth="1"/>
    <col min="5124" max="5124" width="23.109375" style="18" customWidth="1"/>
    <col min="5125" max="5125" width="14" style="18" customWidth="1"/>
    <col min="5126" max="5126" width="23" style="18" customWidth="1"/>
    <col min="5127" max="5375" width="9.109375" style="18"/>
    <col min="5376" max="5376" width="29.33203125" style="18" customWidth="1"/>
    <col min="5377" max="5377" width="14.88671875" style="18" customWidth="1"/>
    <col min="5378" max="5378" width="15.88671875" style="18" customWidth="1"/>
    <col min="5379" max="5379" width="16.44140625" style="18" customWidth="1"/>
    <col min="5380" max="5380" width="23.109375" style="18" customWidth="1"/>
    <col min="5381" max="5381" width="14" style="18" customWidth="1"/>
    <col min="5382" max="5382" width="23" style="18" customWidth="1"/>
    <col min="5383" max="5631" width="9.109375" style="18"/>
    <col min="5632" max="5632" width="29.33203125" style="18" customWidth="1"/>
    <col min="5633" max="5633" width="14.88671875" style="18" customWidth="1"/>
    <col min="5634" max="5634" width="15.88671875" style="18" customWidth="1"/>
    <col min="5635" max="5635" width="16.44140625" style="18" customWidth="1"/>
    <col min="5636" max="5636" width="23.109375" style="18" customWidth="1"/>
    <col min="5637" max="5637" width="14" style="18" customWidth="1"/>
    <col min="5638" max="5638" width="23" style="18" customWidth="1"/>
    <col min="5639" max="5887" width="9.109375" style="18"/>
    <col min="5888" max="5888" width="29.33203125" style="18" customWidth="1"/>
    <col min="5889" max="5889" width="14.88671875" style="18" customWidth="1"/>
    <col min="5890" max="5890" width="15.88671875" style="18" customWidth="1"/>
    <col min="5891" max="5891" width="16.44140625" style="18" customWidth="1"/>
    <col min="5892" max="5892" width="23.109375" style="18" customWidth="1"/>
    <col min="5893" max="5893" width="14" style="18" customWidth="1"/>
    <col min="5894" max="5894" width="23" style="18" customWidth="1"/>
    <col min="5895" max="6143" width="9.109375" style="18"/>
    <col min="6144" max="6144" width="29.33203125" style="18" customWidth="1"/>
    <col min="6145" max="6145" width="14.88671875" style="18" customWidth="1"/>
    <col min="6146" max="6146" width="15.88671875" style="18" customWidth="1"/>
    <col min="6147" max="6147" width="16.44140625" style="18" customWidth="1"/>
    <col min="6148" max="6148" width="23.109375" style="18" customWidth="1"/>
    <col min="6149" max="6149" width="14" style="18" customWidth="1"/>
    <col min="6150" max="6150" width="23" style="18" customWidth="1"/>
    <col min="6151" max="6399" width="9.109375" style="18"/>
    <col min="6400" max="6400" width="29.33203125" style="18" customWidth="1"/>
    <col min="6401" max="6401" width="14.88671875" style="18" customWidth="1"/>
    <col min="6402" max="6402" width="15.88671875" style="18" customWidth="1"/>
    <col min="6403" max="6403" width="16.44140625" style="18" customWidth="1"/>
    <col min="6404" max="6404" width="23.109375" style="18" customWidth="1"/>
    <col min="6405" max="6405" width="14" style="18" customWidth="1"/>
    <col min="6406" max="6406" width="23" style="18" customWidth="1"/>
    <col min="6407" max="6655" width="9.109375" style="18"/>
    <col min="6656" max="6656" width="29.33203125" style="18" customWidth="1"/>
    <col min="6657" max="6657" width="14.88671875" style="18" customWidth="1"/>
    <col min="6658" max="6658" width="15.88671875" style="18" customWidth="1"/>
    <col min="6659" max="6659" width="16.44140625" style="18" customWidth="1"/>
    <col min="6660" max="6660" width="23.109375" style="18" customWidth="1"/>
    <col min="6661" max="6661" width="14" style="18" customWidth="1"/>
    <col min="6662" max="6662" width="23" style="18" customWidth="1"/>
    <col min="6663" max="6911" width="9.109375" style="18"/>
    <col min="6912" max="6912" width="29.33203125" style="18" customWidth="1"/>
    <col min="6913" max="6913" width="14.88671875" style="18" customWidth="1"/>
    <col min="6914" max="6914" width="15.88671875" style="18" customWidth="1"/>
    <col min="6915" max="6915" width="16.44140625" style="18" customWidth="1"/>
    <col min="6916" max="6916" width="23.109375" style="18" customWidth="1"/>
    <col min="6917" max="6917" width="14" style="18" customWidth="1"/>
    <col min="6918" max="6918" width="23" style="18" customWidth="1"/>
    <col min="6919" max="7167" width="9.109375" style="18"/>
    <col min="7168" max="7168" width="29.33203125" style="18" customWidth="1"/>
    <col min="7169" max="7169" width="14.88671875" style="18" customWidth="1"/>
    <col min="7170" max="7170" width="15.88671875" style="18" customWidth="1"/>
    <col min="7171" max="7171" width="16.44140625" style="18" customWidth="1"/>
    <col min="7172" max="7172" width="23.109375" style="18" customWidth="1"/>
    <col min="7173" max="7173" width="14" style="18" customWidth="1"/>
    <col min="7174" max="7174" width="23" style="18" customWidth="1"/>
    <col min="7175" max="7423" width="9.109375" style="18"/>
    <col min="7424" max="7424" width="29.33203125" style="18" customWidth="1"/>
    <col min="7425" max="7425" width="14.88671875" style="18" customWidth="1"/>
    <col min="7426" max="7426" width="15.88671875" style="18" customWidth="1"/>
    <col min="7427" max="7427" width="16.44140625" style="18" customWidth="1"/>
    <col min="7428" max="7428" width="23.109375" style="18" customWidth="1"/>
    <col min="7429" max="7429" width="14" style="18" customWidth="1"/>
    <col min="7430" max="7430" width="23" style="18" customWidth="1"/>
    <col min="7431" max="7679" width="9.109375" style="18"/>
    <col min="7680" max="7680" width="29.33203125" style="18" customWidth="1"/>
    <col min="7681" max="7681" width="14.88671875" style="18" customWidth="1"/>
    <col min="7682" max="7682" width="15.88671875" style="18" customWidth="1"/>
    <col min="7683" max="7683" width="16.44140625" style="18" customWidth="1"/>
    <col min="7684" max="7684" width="23.109375" style="18" customWidth="1"/>
    <col min="7685" max="7685" width="14" style="18" customWidth="1"/>
    <col min="7686" max="7686" width="23" style="18" customWidth="1"/>
    <col min="7687" max="7935" width="9.109375" style="18"/>
    <col min="7936" max="7936" width="29.33203125" style="18" customWidth="1"/>
    <col min="7937" max="7937" width="14.88671875" style="18" customWidth="1"/>
    <col min="7938" max="7938" width="15.88671875" style="18" customWidth="1"/>
    <col min="7939" max="7939" width="16.44140625" style="18" customWidth="1"/>
    <col min="7940" max="7940" width="23.109375" style="18" customWidth="1"/>
    <col min="7941" max="7941" width="14" style="18" customWidth="1"/>
    <col min="7942" max="7942" width="23" style="18" customWidth="1"/>
    <col min="7943" max="8191" width="9.109375" style="18"/>
    <col min="8192" max="8192" width="29.33203125" style="18" customWidth="1"/>
    <col min="8193" max="8193" width="14.88671875" style="18" customWidth="1"/>
    <col min="8194" max="8194" width="15.88671875" style="18" customWidth="1"/>
    <col min="8195" max="8195" width="16.44140625" style="18" customWidth="1"/>
    <col min="8196" max="8196" width="23.109375" style="18" customWidth="1"/>
    <col min="8197" max="8197" width="14" style="18" customWidth="1"/>
    <col min="8198" max="8198" width="23" style="18" customWidth="1"/>
    <col min="8199" max="8447" width="9.109375" style="18"/>
    <col min="8448" max="8448" width="29.33203125" style="18" customWidth="1"/>
    <col min="8449" max="8449" width="14.88671875" style="18" customWidth="1"/>
    <col min="8450" max="8450" width="15.88671875" style="18" customWidth="1"/>
    <col min="8451" max="8451" width="16.44140625" style="18" customWidth="1"/>
    <col min="8452" max="8452" width="23.109375" style="18" customWidth="1"/>
    <col min="8453" max="8453" width="14" style="18" customWidth="1"/>
    <col min="8454" max="8454" width="23" style="18" customWidth="1"/>
    <col min="8455" max="8703" width="9.109375" style="18"/>
    <col min="8704" max="8704" width="29.33203125" style="18" customWidth="1"/>
    <col min="8705" max="8705" width="14.88671875" style="18" customWidth="1"/>
    <col min="8706" max="8706" width="15.88671875" style="18" customWidth="1"/>
    <col min="8707" max="8707" width="16.44140625" style="18" customWidth="1"/>
    <col min="8708" max="8708" width="23.109375" style="18" customWidth="1"/>
    <col min="8709" max="8709" width="14" style="18" customWidth="1"/>
    <col min="8710" max="8710" width="23" style="18" customWidth="1"/>
    <col min="8711" max="8959" width="9.109375" style="18"/>
    <col min="8960" max="8960" width="29.33203125" style="18" customWidth="1"/>
    <col min="8961" max="8961" width="14.88671875" style="18" customWidth="1"/>
    <col min="8962" max="8962" width="15.88671875" style="18" customWidth="1"/>
    <col min="8963" max="8963" width="16.44140625" style="18" customWidth="1"/>
    <col min="8964" max="8964" width="23.109375" style="18" customWidth="1"/>
    <col min="8965" max="8965" width="14" style="18" customWidth="1"/>
    <col min="8966" max="8966" width="23" style="18" customWidth="1"/>
    <col min="8967" max="9215" width="9.109375" style="18"/>
    <col min="9216" max="9216" width="29.33203125" style="18" customWidth="1"/>
    <col min="9217" max="9217" width="14.88671875" style="18" customWidth="1"/>
    <col min="9218" max="9218" width="15.88671875" style="18" customWidth="1"/>
    <col min="9219" max="9219" width="16.44140625" style="18" customWidth="1"/>
    <col min="9220" max="9220" width="23.109375" style="18" customWidth="1"/>
    <col min="9221" max="9221" width="14" style="18" customWidth="1"/>
    <col min="9222" max="9222" width="23" style="18" customWidth="1"/>
    <col min="9223" max="9471" width="9.109375" style="18"/>
    <col min="9472" max="9472" width="29.33203125" style="18" customWidth="1"/>
    <col min="9473" max="9473" width="14.88671875" style="18" customWidth="1"/>
    <col min="9474" max="9474" width="15.88671875" style="18" customWidth="1"/>
    <col min="9475" max="9475" width="16.44140625" style="18" customWidth="1"/>
    <col min="9476" max="9476" width="23.109375" style="18" customWidth="1"/>
    <col min="9477" max="9477" width="14" style="18" customWidth="1"/>
    <col min="9478" max="9478" width="23" style="18" customWidth="1"/>
    <col min="9479" max="9727" width="9.109375" style="18"/>
    <col min="9728" max="9728" width="29.33203125" style="18" customWidth="1"/>
    <col min="9729" max="9729" width="14.88671875" style="18" customWidth="1"/>
    <col min="9730" max="9730" width="15.88671875" style="18" customWidth="1"/>
    <col min="9731" max="9731" width="16.44140625" style="18" customWidth="1"/>
    <col min="9732" max="9732" width="23.109375" style="18" customWidth="1"/>
    <col min="9733" max="9733" width="14" style="18" customWidth="1"/>
    <col min="9734" max="9734" width="23" style="18" customWidth="1"/>
    <col min="9735" max="9983" width="9.109375" style="18"/>
    <col min="9984" max="9984" width="29.33203125" style="18" customWidth="1"/>
    <col min="9985" max="9985" width="14.88671875" style="18" customWidth="1"/>
    <col min="9986" max="9986" width="15.88671875" style="18" customWidth="1"/>
    <col min="9987" max="9987" width="16.44140625" style="18" customWidth="1"/>
    <col min="9988" max="9988" width="23.109375" style="18" customWidth="1"/>
    <col min="9989" max="9989" width="14" style="18" customWidth="1"/>
    <col min="9990" max="9990" width="23" style="18" customWidth="1"/>
    <col min="9991" max="10239" width="9.109375" style="18"/>
    <col min="10240" max="10240" width="29.33203125" style="18" customWidth="1"/>
    <col min="10241" max="10241" width="14.88671875" style="18" customWidth="1"/>
    <col min="10242" max="10242" width="15.88671875" style="18" customWidth="1"/>
    <col min="10243" max="10243" width="16.44140625" style="18" customWidth="1"/>
    <col min="10244" max="10244" width="23.109375" style="18" customWidth="1"/>
    <col min="10245" max="10245" width="14" style="18" customWidth="1"/>
    <col min="10246" max="10246" width="23" style="18" customWidth="1"/>
    <col min="10247" max="10495" width="9.109375" style="18"/>
    <col min="10496" max="10496" width="29.33203125" style="18" customWidth="1"/>
    <col min="10497" max="10497" width="14.88671875" style="18" customWidth="1"/>
    <col min="10498" max="10498" width="15.88671875" style="18" customWidth="1"/>
    <col min="10499" max="10499" width="16.44140625" style="18" customWidth="1"/>
    <col min="10500" max="10500" width="23.109375" style="18" customWidth="1"/>
    <col min="10501" max="10501" width="14" style="18" customWidth="1"/>
    <col min="10502" max="10502" width="23" style="18" customWidth="1"/>
    <col min="10503" max="10751" width="9.109375" style="18"/>
    <col min="10752" max="10752" width="29.33203125" style="18" customWidth="1"/>
    <col min="10753" max="10753" width="14.88671875" style="18" customWidth="1"/>
    <col min="10754" max="10754" width="15.88671875" style="18" customWidth="1"/>
    <col min="10755" max="10755" width="16.44140625" style="18" customWidth="1"/>
    <col min="10756" max="10756" width="23.109375" style="18" customWidth="1"/>
    <col min="10757" max="10757" width="14" style="18" customWidth="1"/>
    <col min="10758" max="10758" width="23" style="18" customWidth="1"/>
    <col min="10759" max="11007" width="9.109375" style="18"/>
    <col min="11008" max="11008" width="29.33203125" style="18" customWidth="1"/>
    <col min="11009" max="11009" width="14.88671875" style="18" customWidth="1"/>
    <col min="11010" max="11010" width="15.88671875" style="18" customWidth="1"/>
    <col min="11011" max="11011" width="16.44140625" style="18" customWidth="1"/>
    <col min="11012" max="11012" width="23.109375" style="18" customWidth="1"/>
    <col min="11013" max="11013" width="14" style="18" customWidth="1"/>
    <col min="11014" max="11014" width="23" style="18" customWidth="1"/>
    <col min="11015" max="11263" width="9.109375" style="18"/>
    <col min="11264" max="11264" width="29.33203125" style="18" customWidth="1"/>
    <col min="11265" max="11265" width="14.88671875" style="18" customWidth="1"/>
    <col min="11266" max="11266" width="15.88671875" style="18" customWidth="1"/>
    <col min="11267" max="11267" width="16.44140625" style="18" customWidth="1"/>
    <col min="11268" max="11268" width="23.109375" style="18" customWidth="1"/>
    <col min="11269" max="11269" width="14" style="18" customWidth="1"/>
    <col min="11270" max="11270" width="23" style="18" customWidth="1"/>
    <col min="11271" max="11519" width="9.109375" style="18"/>
    <col min="11520" max="11520" width="29.33203125" style="18" customWidth="1"/>
    <col min="11521" max="11521" width="14.88671875" style="18" customWidth="1"/>
    <col min="11522" max="11522" width="15.88671875" style="18" customWidth="1"/>
    <col min="11523" max="11523" width="16.44140625" style="18" customWidth="1"/>
    <col min="11524" max="11524" width="23.109375" style="18" customWidth="1"/>
    <col min="11525" max="11525" width="14" style="18" customWidth="1"/>
    <col min="11526" max="11526" width="23" style="18" customWidth="1"/>
    <col min="11527" max="11775" width="9.109375" style="18"/>
    <col min="11776" max="11776" width="29.33203125" style="18" customWidth="1"/>
    <col min="11777" max="11777" width="14.88671875" style="18" customWidth="1"/>
    <col min="11778" max="11778" width="15.88671875" style="18" customWidth="1"/>
    <col min="11779" max="11779" width="16.44140625" style="18" customWidth="1"/>
    <col min="11780" max="11780" width="23.109375" style="18" customWidth="1"/>
    <col min="11781" max="11781" width="14" style="18" customWidth="1"/>
    <col min="11782" max="11782" width="23" style="18" customWidth="1"/>
    <col min="11783" max="12031" width="9.109375" style="18"/>
    <col min="12032" max="12032" width="29.33203125" style="18" customWidth="1"/>
    <col min="12033" max="12033" width="14.88671875" style="18" customWidth="1"/>
    <col min="12034" max="12034" width="15.88671875" style="18" customWidth="1"/>
    <col min="12035" max="12035" width="16.44140625" style="18" customWidth="1"/>
    <col min="12036" max="12036" width="23.109375" style="18" customWidth="1"/>
    <col min="12037" max="12037" width="14" style="18" customWidth="1"/>
    <col min="12038" max="12038" width="23" style="18" customWidth="1"/>
    <col min="12039" max="12287" width="9.109375" style="18"/>
    <col min="12288" max="12288" width="29.33203125" style="18" customWidth="1"/>
    <col min="12289" max="12289" width="14.88671875" style="18" customWidth="1"/>
    <col min="12290" max="12290" width="15.88671875" style="18" customWidth="1"/>
    <col min="12291" max="12291" width="16.44140625" style="18" customWidth="1"/>
    <col min="12292" max="12292" width="23.109375" style="18" customWidth="1"/>
    <col min="12293" max="12293" width="14" style="18" customWidth="1"/>
    <col min="12294" max="12294" width="23" style="18" customWidth="1"/>
    <col min="12295" max="12543" width="9.109375" style="18"/>
    <col min="12544" max="12544" width="29.33203125" style="18" customWidth="1"/>
    <col min="12545" max="12545" width="14.88671875" style="18" customWidth="1"/>
    <col min="12546" max="12546" width="15.88671875" style="18" customWidth="1"/>
    <col min="12547" max="12547" width="16.44140625" style="18" customWidth="1"/>
    <col min="12548" max="12548" width="23.109375" style="18" customWidth="1"/>
    <col min="12549" max="12549" width="14" style="18" customWidth="1"/>
    <col min="12550" max="12550" width="23" style="18" customWidth="1"/>
    <col min="12551" max="12799" width="9.109375" style="18"/>
    <col min="12800" max="12800" width="29.33203125" style="18" customWidth="1"/>
    <col min="12801" max="12801" width="14.88671875" style="18" customWidth="1"/>
    <col min="12802" max="12802" width="15.88671875" style="18" customWidth="1"/>
    <col min="12803" max="12803" width="16.44140625" style="18" customWidth="1"/>
    <col min="12804" max="12804" width="23.109375" style="18" customWidth="1"/>
    <col min="12805" max="12805" width="14" style="18" customWidth="1"/>
    <col min="12806" max="12806" width="23" style="18" customWidth="1"/>
    <col min="12807" max="13055" width="9.109375" style="18"/>
    <col min="13056" max="13056" width="29.33203125" style="18" customWidth="1"/>
    <col min="13057" max="13057" width="14.88671875" style="18" customWidth="1"/>
    <col min="13058" max="13058" width="15.88671875" style="18" customWidth="1"/>
    <col min="13059" max="13059" width="16.44140625" style="18" customWidth="1"/>
    <col min="13060" max="13060" width="23.109375" style="18" customWidth="1"/>
    <col min="13061" max="13061" width="14" style="18" customWidth="1"/>
    <col min="13062" max="13062" width="23" style="18" customWidth="1"/>
    <col min="13063" max="13311" width="9.109375" style="18"/>
    <col min="13312" max="13312" width="29.33203125" style="18" customWidth="1"/>
    <col min="13313" max="13313" width="14.88671875" style="18" customWidth="1"/>
    <col min="13314" max="13314" width="15.88671875" style="18" customWidth="1"/>
    <col min="13315" max="13315" width="16.44140625" style="18" customWidth="1"/>
    <col min="13316" max="13316" width="23.109375" style="18" customWidth="1"/>
    <col min="13317" max="13317" width="14" style="18" customWidth="1"/>
    <col min="13318" max="13318" width="23" style="18" customWidth="1"/>
    <col min="13319" max="13567" width="9.109375" style="18"/>
    <col min="13568" max="13568" width="29.33203125" style="18" customWidth="1"/>
    <col min="13569" max="13569" width="14.88671875" style="18" customWidth="1"/>
    <col min="13570" max="13570" width="15.88671875" style="18" customWidth="1"/>
    <col min="13571" max="13571" width="16.44140625" style="18" customWidth="1"/>
    <col min="13572" max="13572" width="23.109375" style="18" customWidth="1"/>
    <col min="13573" max="13573" width="14" style="18" customWidth="1"/>
    <col min="13574" max="13574" width="23" style="18" customWidth="1"/>
    <col min="13575" max="13823" width="9.109375" style="18"/>
    <col min="13824" max="13824" width="29.33203125" style="18" customWidth="1"/>
    <col min="13825" max="13825" width="14.88671875" style="18" customWidth="1"/>
    <col min="13826" max="13826" width="15.88671875" style="18" customWidth="1"/>
    <col min="13827" max="13827" width="16.44140625" style="18" customWidth="1"/>
    <col min="13828" max="13828" width="23.109375" style="18" customWidth="1"/>
    <col min="13829" max="13829" width="14" style="18" customWidth="1"/>
    <col min="13830" max="13830" width="23" style="18" customWidth="1"/>
    <col min="13831" max="14079" width="9.109375" style="18"/>
    <col min="14080" max="14080" width="29.33203125" style="18" customWidth="1"/>
    <col min="14081" max="14081" width="14.88671875" style="18" customWidth="1"/>
    <col min="14082" max="14082" width="15.88671875" style="18" customWidth="1"/>
    <col min="14083" max="14083" width="16.44140625" style="18" customWidth="1"/>
    <col min="14084" max="14084" width="23.109375" style="18" customWidth="1"/>
    <col min="14085" max="14085" width="14" style="18" customWidth="1"/>
    <col min="14086" max="14086" width="23" style="18" customWidth="1"/>
    <col min="14087" max="14335" width="9.109375" style="18"/>
    <col min="14336" max="14336" width="29.33203125" style="18" customWidth="1"/>
    <col min="14337" max="14337" width="14.88671875" style="18" customWidth="1"/>
    <col min="14338" max="14338" width="15.88671875" style="18" customWidth="1"/>
    <col min="14339" max="14339" width="16.44140625" style="18" customWidth="1"/>
    <col min="14340" max="14340" width="23.109375" style="18" customWidth="1"/>
    <col min="14341" max="14341" width="14" style="18" customWidth="1"/>
    <col min="14342" max="14342" width="23" style="18" customWidth="1"/>
    <col min="14343" max="14591" width="9.109375" style="18"/>
    <col min="14592" max="14592" width="29.33203125" style="18" customWidth="1"/>
    <col min="14593" max="14593" width="14.88671875" style="18" customWidth="1"/>
    <col min="14594" max="14594" width="15.88671875" style="18" customWidth="1"/>
    <col min="14595" max="14595" width="16.44140625" style="18" customWidth="1"/>
    <col min="14596" max="14596" width="23.109375" style="18" customWidth="1"/>
    <col min="14597" max="14597" width="14" style="18" customWidth="1"/>
    <col min="14598" max="14598" width="23" style="18" customWidth="1"/>
    <col min="14599" max="14847" width="9.109375" style="18"/>
    <col min="14848" max="14848" width="29.33203125" style="18" customWidth="1"/>
    <col min="14849" max="14849" width="14.88671875" style="18" customWidth="1"/>
    <col min="14850" max="14850" width="15.88671875" style="18" customWidth="1"/>
    <col min="14851" max="14851" width="16.44140625" style="18" customWidth="1"/>
    <col min="14852" max="14852" width="23.109375" style="18" customWidth="1"/>
    <col min="14853" max="14853" width="14" style="18" customWidth="1"/>
    <col min="14854" max="14854" width="23" style="18" customWidth="1"/>
    <col min="14855" max="15103" width="9.109375" style="18"/>
    <col min="15104" max="15104" width="29.33203125" style="18" customWidth="1"/>
    <col min="15105" max="15105" width="14.88671875" style="18" customWidth="1"/>
    <col min="15106" max="15106" width="15.88671875" style="18" customWidth="1"/>
    <col min="15107" max="15107" width="16.44140625" style="18" customWidth="1"/>
    <col min="15108" max="15108" width="23.109375" style="18" customWidth="1"/>
    <col min="15109" max="15109" width="14" style="18" customWidth="1"/>
    <col min="15110" max="15110" width="23" style="18" customWidth="1"/>
    <col min="15111" max="15359" width="9.109375" style="18"/>
    <col min="15360" max="15360" width="29.33203125" style="18" customWidth="1"/>
    <col min="15361" max="15361" width="14.88671875" style="18" customWidth="1"/>
    <col min="15362" max="15362" width="15.88671875" style="18" customWidth="1"/>
    <col min="15363" max="15363" width="16.44140625" style="18" customWidth="1"/>
    <col min="15364" max="15364" width="23.109375" style="18" customWidth="1"/>
    <col min="15365" max="15365" width="14" style="18" customWidth="1"/>
    <col min="15366" max="15366" width="23" style="18" customWidth="1"/>
    <col min="15367" max="15615" width="9.109375" style="18"/>
    <col min="15616" max="15616" width="29.33203125" style="18" customWidth="1"/>
    <col min="15617" max="15617" width="14.88671875" style="18" customWidth="1"/>
    <col min="15618" max="15618" width="15.88671875" style="18" customWidth="1"/>
    <col min="15619" max="15619" width="16.44140625" style="18" customWidth="1"/>
    <col min="15620" max="15620" width="23.109375" style="18" customWidth="1"/>
    <col min="15621" max="15621" width="14" style="18" customWidth="1"/>
    <col min="15622" max="15622" width="23" style="18" customWidth="1"/>
    <col min="15623" max="15871" width="9.109375" style="18"/>
    <col min="15872" max="15872" width="29.33203125" style="18" customWidth="1"/>
    <col min="15873" max="15873" width="14.88671875" style="18" customWidth="1"/>
    <col min="15874" max="15874" width="15.88671875" style="18" customWidth="1"/>
    <col min="15875" max="15875" width="16.44140625" style="18" customWidth="1"/>
    <col min="15876" max="15876" width="23.109375" style="18" customWidth="1"/>
    <col min="15877" max="15877" width="14" style="18" customWidth="1"/>
    <col min="15878" max="15878" width="23" style="18" customWidth="1"/>
    <col min="15879" max="16127" width="9.109375" style="18"/>
    <col min="16128" max="16128" width="29.33203125" style="18" customWidth="1"/>
    <col min="16129" max="16129" width="14.88671875" style="18" customWidth="1"/>
    <col min="16130" max="16130" width="15.88671875" style="18" customWidth="1"/>
    <col min="16131" max="16131" width="16.44140625" style="18" customWidth="1"/>
    <col min="16132" max="16132" width="23.109375" style="18" customWidth="1"/>
    <col min="16133" max="16133" width="14" style="18" customWidth="1"/>
    <col min="16134" max="16134" width="23" style="18" customWidth="1"/>
    <col min="16135" max="16384" width="9.109375" style="18"/>
  </cols>
  <sheetData>
    <row r="1" spans="1:6" ht="12.9" customHeight="1">
      <c r="A1" s="300" t="s">
        <v>204</v>
      </c>
      <c r="B1" s="300"/>
      <c r="C1" s="300"/>
      <c r="D1" s="300"/>
      <c r="E1" s="300"/>
      <c r="F1" s="300"/>
    </row>
    <row r="2" spans="1:6" ht="12.9" customHeight="1">
      <c r="A2" s="313" t="s">
        <v>60</v>
      </c>
      <c r="B2" s="313"/>
      <c r="C2" s="313"/>
      <c r="D2" s="313"/>
      <c r="E2" s="313"/>
      <c r="F2" s="313"/>
    </row>
    <row r="3" spans="1:6" ht="12.9" customHeight="1">
      <c r="A3" s="313" t="s">
        <v>215</v>
      </c>
      <c r="B3" s="313"/>
      <c r="C3" s="313"/>
      <c r="D3" s="313"/>
      <c r="E3" s="313"/>
      <c r="F3" s="313"/>
    </row>
    <row r="4" spans="1:6" ht="12.9" customHeight="1">
      <c r="A4" s="300" t="s">
        <v>183</v>
      </c>
      <c r="B4" s="300"/>
      <c r="C4" s="300"/>
      <c r="D4" s="300"/>
      <c r="E4" s="300"/>
      <c r="F4" s="300"/>
    </row>
    <row r="5" spans="1:6" ht="12.9" customHeight="1">
      <c r="A5" s="300" t="s">
        <v>268</v>
      </c>
      <c r="B5" s="300"/>
      <c r="C5" s="300"/>
      <c r="D5" s="300"/>
      <c r="E5" s="300"/>
      <c r="F5" s="300"/>
    </row>
    <row r="6" spans="1:6" ht="12.9" customHeight="1">
      <c r="A6" s="303"/>
      <c r="B6" s="303"/>
      <c r="C6" s="303"/>
      <c r="D6" s="303"/>
      <c r="E6" s="303"/>
      <c r="F6" s="303"/>
    </row>
    <row r="7" spans="1:6" ht="12.9" customHeight="1">
      <c r="A7" s="180"/>
      <c r="B7" s="180"/>
      <c r="C7" s="180"/>
      <c r="D7" s="180"/>
      <c r="E7" s="180"/>
      <c r="F7" s="180"/>
    </row>
    <row r="8" spans="1:6" ht="12.9" customHeight="1" thickBot="1">
      <c r="A8" s="19"/>
      <c r="B8" s="19"/>
    </row>
    <row r="9" spans="1:6" ht="16.649999999999999" customHeight="1">
      <c r="A9" s="304" t="s">
        <v>51</v>
      </c>
      <c r="B9" s="306" t="s">
        <v>35</v>
      </c>
      <c r="C9" s="308">
        <v>2014</v>
      </c>
      <c r="D9" s="308"/>
      <c r="E9" s="309">
        <v>2015</v>
      </c>
      <c r="F9" s="310"/>
    </row>
    <row r="10" spans="1:6" ht="36.75" customHeight="1" thickBot="1">
      <c r="A10" s="305"/>
      <c r="B10" s="307"/>
      <c r="C10" s="93" t="s">
        <v>36</v>
      </c>
      <c r="D10" s="94" t="s">
        <v>37</v>
      </c>
      <c r="E10" s="95" t="s">
        <v>36</v>
      </c>
      <c r="F10" s="96" t="s">
        <v>37</v>
      </c>
    </row>
    <row r="11" spans="1:6" ht="15" customHeight="1">
      <c r="A11" s="97"/>
      <c r="B11" s="98"/>
      <c r="C11" s="99"/>
      <c r="D11" s="100"/>
      <c r="E11" s="101"/>
      <c r="F11" s="102"/>
    </row>
    <row r="12" spans="1:6" ht="12.9" customHeight="1">
      <c r="A12" s="39" t="s">
        <v>41</v>
      </c>
      <c r="B12" s="40" t="s">
        <v>39</v>
      </c>
      <c r="C12" s="61">
        <v>70946.52</v>
      </c>
      <c r="D12" s="60">
        <v>16212353.449999999</v>
      </c>
      <c r="E12" s="55"/>
      <c r="F12" s="58"/>
    </row>
    <row r="13" spans="1:6" ht="12.9" customHeight="1">
      <c r="A13" s="39" t="s">
        <v>46</v>
      </c>
      <c r="B13" s="40" t="s">
        <v>44</v>
      </c>
      <c r="C13" s="59">
        <v>123.771</v>
      </c>
      <c r="D13" s="60">
        <v>677646.24</v>
      </c>
      <c r="E13" s="55"/>
      <c r="F13" s="58"/>
    </row>
    <row r="14" spans="1:6" ht="12.9" customHeight="1">
      <c r="A14" s="39" t="s">
        <v>42</v>
      </c>
      <c r="B14" s="40" t="s">
        <v>39</v>
      </c>
      <c r="C14" s="54"/>
      <c r="D14" s="57"/>
      <c r="E14" s="55"/>
      <c r="F14" s="58"/>
    </row>
    <row r="15" spans="1:6" ht="12.9" customHeight="1">
      <c r="A15" s="43" t="s">
        <v>43</v>
      </c>
      <c r="B15" s="40"/>
      <c r="C15" s="50"/>
      <c r="D15" s="62">
        <f>SUM(D12:D14)</f>
        <v>16889999.689999998</v>
      </c>
      <c r="E15" s="51"/>
      <c r="F15" s="63"/>
    </row>
    <row r="16" spans="1:6" ht="18" customHeight="1" thickBot="1">
      <c r="A16" s="103"/>
      <c r="B16" s="104"/>
      <c r="C16" s="76"/>
      <c r="D16" s="77"/>
      <c r="E16" s="77"/>
      <c r="F16" s="78"/>
    </row>
    <row r="17" spans="1:6" ht="12.9" customHeight="1" thickTop="1">
      <c r="A17" s="311"/>
      <c r="B17" s="312"/>
      <c r="C17" s="83"/>
      <c r="D17" s="52" t="e">
        <f>#REF!</f>
        <v>#REF!</v>
      </c>
      <c r="E17" s="84"/>
      <c r="F17" s="63"/>
    </row>
    <row r="18" spans="1:6" ht="12.9" customHeight="1">
      <c r="A18" s="311" t="s">
        <v>47</v>
      </c>
      <c r="B18" s="312"/>
      <c r="C18" s="83"/>
      <c r="D18" s="52" t="e">
        <f>SUM(#REF!,#REF!,#REF!,#REF!,D15)</f>
        <v>#REF!</v>
      </c>
      <c r="E18" s="84"/>
      <c r="F18" s="63">
        <f>+F15</f>
        <v>0</v>
      </c>
    </row>
    <row r="19" spans="1:6" ht="6.45" customHeight="1" thickBot="1">
      <c r="A19" s="85"/>
      <c r="B19" s="87"/>
      <c r="C19" s="76"/>
      <c r="D19" s="88"/>
      <c r="E19" s="77"/>
      <c r="F19" s="89"/>
    </row>
    <row r="20" spans="1:6" ht="27" customHeight="1" thickTop="1" thickBot="1">
      <c r="A20" s="314" t="s">
        <v>269</v>
      </c>
      <c r="B20" s="315"/>
      <c r="C20" s="90"/>
      <c r="D20" s="30" t="e">
        <f>SUM(D16:D18)</f>
        <v>#REF!</v>
      </c>
      <c r="E20" s="91"/>
      <c r="F20" s="92">
        <f>SUM(F16:F18)</f>
        <v>0</v>
      </c>
    </row>
    <row r="21" spans="1:6" ht="12.9" customHeight="1">
      <c r="A21" s="301"/>
      <c r="B21" s="302"/>
      <c r="C21" s="302"/>
      <c r="D21" s="302"/>
      <c r="E21" s="302"/>
      <c r="F21" s="302"/>
    </row>
  </sheetData>
  <mergeCells count="14">
    <mergeCell ref="A1:F1"/>
    <mergeCell ref="A21:F21"/>
    <mergeCell ref="A4:F4"/>
    <mergeCell ref="A6:F6"/>
    <mergeCell ref="A9:A10"/>
    <mergeCell ref="B9:B10"/>
    <mergeCell ref="C9:D9"/>
    <mergeCell ref="E9:F9"/>
    <mergeCell ref="A17:B17"/>
    <mergeCell ref="A2:F2"/>
    <mergeCell ref="A3:F3"/>
    <mergeCell ref="A5:F5"/>
    <mergeCell ref="A18:B18"/>
    <mergeCell ref="A20:B2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F49"/>
  <sheetViews>
    <sheetView topLeftCell="A25" zoomScale="75" zoomScaleNormal="75" zoomScaleSheetLayoutView="75" workbookViewId="0">
      <selection activeCell="A49" sqref="A49:E49"/>
    </sheetView>
  </sheetViews>
  <sheetFormatPr defaultRowHeight="12.9" customHeight="1"/>
  <cols>
    <col min="1" max="1" width="33.44140625" style="18" customWidth="1"/>
    <col min="2" max="2" width="14.88671875" style="18" customWidth="1"/>
    <col min="3" max="3" width="15.88671875" style="18" customWidth="1"/>
    <col min="4" max="4" width="17.33203125" style="18" customWidth="1"/>
    <col min="5" max="5" width="29.6640625" style="18" customWidth="1"/>
    <col min="6" max="254" width="9.109375" style="18"/>
    <col min="255" max="255" width="29.33203125" style="18" customWidth="1"/>
    <col min="256" max="256" width="14.88671875" style="18" customWidth="1"/>
    <col min="257" max="257" width="15.88671875" style="18" customWidth="1"/>
    <col min="258" max="258" width="16.44140625" style="18" customWidth="1"/>
    <col min="259" max="259" width="23.109375" style="18" customWidth="1"/>
    <col min="260" max="260" width="14" style="18" customWidth="1"/>
    <col min="261" max="261" width="23" style="18" customWidth="1"/>
    <col min="262" max="510" width="9.109375" style="18"/>
    <col min="511" max="511" width="29.33203125" style="18" customWidth="1"/>
    <col min="512" max="512" width="14.88671875" style="18" customWidth="1"/>
    <col min="513" max="513" width="15.88671875" style="18" customWidth="1"/>
    <col min="514" max="514" width="16.44140625" style="18" customWidth="1"/>
    <col min="515" max="515" width="23.109375" style="18" customWidth="1"/>
    <col min="516" max="516" width="14" style="18" customWidth="1"/>
    <col min="517" max="517" width="23" style="18" customWidth="1"/>
    <col min="518" max="766" width="9.109375" style="18"/>
    <col min="767" max="767" width="29.33203125" style="18" customWidth="1"/>
    <col min="768" max="768" width="14.88671875" style="18" customWidth="1"/>
    <col min="769" max="769" width="15.88671875" style="18" customWidth="1"/>
    <col min="770" max="770" width="16.44140625" style="18" customWidth="1"/>
    <col min="771" max="771" width="23.109375" style="18" customWidth="1"/>
    <col min="772" max="772" width="14" style="18" customWidth="1"/>
    <col min="773" max="773" width="23" style="18" customWidth="1"/>
    <col min="774" max="1022" width="9.109375" style="18"/>
    <col min="1023" max="1023" width="29.33203125" style="18" customWidth="1"/>
    <col min="1024" max="1024" width="14.88671875" style="18" customWidth="1"/>
    <col min="1025" max="1025" width="15.88671875" style="18" customWidth="1"/>
    <col min="1026" max="1026" width="16.44140625" style="18" customWidth="1"/>
    <col min="1027" max="1027" width="23.109375" style="18" customWidth="1"/>
    <col min="1028" max="1028" width="14" style="18" customWidth="1"/>
    <col min="1029" max="1029" width="23" style="18" customWidth="1"/>
    <col min="1030" max="1278" width="9.109375" style="18"/>
    <col min="1279" max="1279" width="29.33203125" style="18" customWidth="1"/>
    <col min="1280" max="1280" width="14.88671875" style="18" customWidth="1"/>
    <col min="1281" max="1281" width="15.88671875" style="18" customWidth="1"/>
    <col min="1282" max="1282" width="16.44140625" style="18" customWidth="1"/>
    <col min="1283" max="1283" width="23.109375" style="18" customWidth="1"/>
    <col min="1284" max="1284" width="14" style="18" customWidth="1"/>
    <col min="1285" max="1285" width="23" style="18" customWidth="1"/>
    <col min="1286" max="1534" width="9.109375" style="18"/>
    <col min="1535" max="1535" width="29.33203125" style="18" customWidth="1"/>
    <col min="1536" max="1536" width="14.88671875" style="18" customWidth="1"/>
    <col min="1537" max="1537" width="15.88671875" style="18" customWidth="1"/>
    <col min="1538" max="1538" width="16.44140625" style="18" customWidth="1"/>
    <col min="1539" max="1539" width="23.109375" style="18" customWidth="1"/>
    <col min="1540" max="1540" width="14" style="18" customWidth="1"/>
    <col min="1541" max="1541" width="23" style="18" customWidth="1"/>
    <col min="1542" max="1790" width="9.109375" style="18"/>
    <col min="1791" max="1791" width="29.33203125" style="18" customWidth="1"/>
    <col min="1792" max="1792" width="14.88671875" style="18" customWidth="1"/>
    <col min="1793" max="1793" width="15.88671875" style="18" customWidth="1"/>
    <col min="1794" max="1794" width="16.44140625" style="18" customWidth="1"/>
    <col min="1795" max="1795" width="23.109375" style="18" customWidth="1"/>
    <col min="1796" max="1796" width="14" style="18" customWidth="1"/>
    <col min="1797" max="1797" width="23" style="18" customWidth="1"/>
    <col min="1798" max="2046" width="9.109375" style="18"/>
    <col min="2047" max="2047" width="29.33203125" style="18" customWidth="1"/>
    <col min="2048" max="2048" width="14.88671875" style="18" customWidth="1"/>
    <col min="2049" max="2049" width="15.88671875" style="18" customWidth="1"/>
    <col min="2050" max="2050" width="16.44140625" style="18" customWidth="1"/>
    <col min="2051" max="2051" width="23.109375" style="18" customWidth="1"/>
    <col min="2052" max="2052" width="14" style="18" customWidth="1"/>
    <col min="2053" max="2053" width="23" style="18" customWidth="1"/>
    <col min="2054" max="2302" width="9.109375" style="18"/>
    <col min="2303" max="2303" width="29.33203125" style="18" customWidth="1"/>
    <col min="2304" max="2304" width="14.88671875" style="18" customWidth="1"/>
    <col min="2305" max="2305" width="15.88671875" style="18" customWidth="1"/>
    <col min="2306" max="2306" width="16.44140625" style="18" customWidth="1"/>
    <col min="2307" max="2307" width="23.109375" style="18" customWidth="1"/>
    <col min="2308" max="2308" width="14" style="18" customWidth="1"/>
    <col min="2309" max="2309" width="23" style="18" customWidth="1"/>
    <col min="2310" max="2558" width="9.109375" style="18"/>
    <col min="2559" max="2559" width="29.33203125" style="18" customWidth="1"/>
    <col min="2560" max="2560" width="14.88671875" style="18" customWidth="1"/>
    <col min="2561" max="2561" width="15.88671875" style="18" customWidth="1"/>
    <col min="2562" max="2562" width="16.44140625" style="18" customWidth="1"/>
    <col min="2563" max="2563" width="23.109375" style="18" customWidth="1"/>
    <col min="2564" max="2564" width="14" style="18" customWidth="1"/>
    <col min="2565" max="2565" width="23" style="18" customWidth="1"/>
    <col min="2566" max="2814" width="9.109375" style="18"/>
    <col min="2815" max="2815" width="29.33203125" style="18" customWidth="1"/>
    <col min="2816" max="2816" width="14.88671875" style="18" customWidth="1"/>
    <col min="2817" max="2817" width="15.88671875" style="18" customWidth="1"/>
    <col min="2818" max="2818" width="16.44140625" style="18" customWidth="1"/>
    <col min="2819" max="2819" width="23.109375" style="18" customWidth="1"/>
    <col min="2820" max="2820" width="14" style="18" customWidth="1"/>
    <col min="2821" max="2821" width="23" style="18" customWidth="1"/>
    <col min="2822" max="3070" width="9.109375" style="18"/>
    <col min="3071" max="3071" width="29.33203125" style="18" customWidth="1"/>
    <col min="3072" max="3072" width="14.88671875" style="18" customWidth="1"/>
    <col min="3073" max="3073" width="15.88671875" style="18" customWidth="1"/>
    <col min="3074" max="3074" width="16.44140625" style="18" customWidth="1"/>
    <col min="3075" max="3075" width="23.109375" style="18" customWidth="1"/>
    <col min="3076" max="3076" width="14" style="18" customWidth="1"/>
    <col min="3077" max="3077" width="23" style="18" customWidth="1"/>
    <col min="3078" max="3326" width="9.109375" style="18"/>
    <col min="3327" max="3327" width="29.33203125" style="18" customWidth="1"/>
    <col min="3328" max="3328" width="14.88671875" style="18" customWidth="1"/>
    <col min="3329" max="3329" width="15.88671875" style="18" customWidth="1"/>
    <col min="3330" max="3330" width="16.44140625" style="18" customWidth="1"/>
    <col min="3331" max="3331" width="23.109375" style="18" customWidth="1"/>
    <col min="3332" max="3332" width="14" style="18" customWidth="1"/>
    <col min="3333" max="3333" width="23" style="18" customWidth="1"/>
    <col min="3334" max="3582" width="9.109375" style="18"/>
    <col min="3583" max="3583" width="29.33203125" style="18" customWidth="1"/>
    <col min="3584" max="3584" width="14.88671875" style="18" customWidth="1"/>
    <col min="3585" max="3585" width="15.88671875" style="18" customWidth="1"/>
    <col min="3586" max="3586" width="16.44140625" style="18" customWidth="1"/>
    <col min="3587" max="3587" width="23.109375" style="18" customWidth="1"/>
    <col min="3588" max="3588" width="14" style="18" customWidth="1"/>
    <col min="3589" max="3589" width="23" style="18" customWidth="1"/>
    <col min="3590" max="3838" width="9.109375" style="18"/>
    <col min="3839" max="3839" width="29.33203125" style="18" customWidth="1"/>
    <col min="3840" max="3840" width="14.88671875" style="18" customWidth="1"/>
    <col min="3841" max="3841" width="15.88671875" style="18" customWidth="1"/>
    <col min="3842" max="3842" width="16.44140625" style="18" customWidth="1"/>
    <col min="3843" max="3843" width="23.109375" style="18" customWidth="1"/>
    <col min="3844" max="3844" width="14" style="18" customWidth="1"/>
    <col min="3845" max="3845" width="23" style="18" customWidth="1"/>
    <col min="3846" max="4094" width="9.109375" style="18"/>
    <col min="4095" max="4095" width="29.33203125" style="18" customWidth="1"/>
    <col min="4096" max="4096" width="14.88671875" style="18" customWidth="1"/>
    <col min="4097" max="4097" width="15.88671875" style="18" customWidth="1"/>
    <col min="4098" max="4098" width="16.44140625" style="18" customWidth="1"/>
    <col min="4099" max="4099" width="23.109375" style="18" customWidth="1"/>
    <col min="4100" max="4100" width="14" style="18" customWidth="1"/>
    <col min="4101" max="4101" width="23" style="18" customWidth="1"/>
    <col min="4102" max="4350" width="9.109375" style="18"/>
    <col min="4351" max="4351" width="29.33203125" style="18" customWidth="1"/>
    <col min="4352" max="4352" width="14.88671875" style="18" customWidth="1"/>
    <col min="4353" max="4353" width="15.88671875" style="18" customWidth="1"/>
    <col min="4354" max="4354" width="16.44140625" style="18" customWidth="1"/>
    <col min="4355" max="4355" width="23.109375" style="18" customWidth="1"/>
    <col min="4356" max="4356" width="14" style="18" customWidth="1"/>
    <col min="4357" max="4357" width="23" style="18" customWidth="1"/>
    <col min="4358" max="4606" width="9.109375" style="18"/>
    <col min="4607" max="4607" width="29.33203125" style="18" customWidth="1"/>
    <col min="4608" max="4608" width="14.88671875" style="18" customWidth="1"/>
    <col min="4609" max="4609" width="15.88671875" style="18" customWidth="1"/>
    <col min="4610" max="4610" width="16.44140625" style="18" customWidth="1"/>
    <col min="4611" max="4611" width="23.109375" style="18" customWidth="1"/>
    <col min="4612" max="4612" width="14" style="18" customWidth="1"/>
    <col min="4613" max="4613" width="23" style="18" customWidth="1"/>
    <col min="4614" max="4862" width="9.109375" style="18"/>
    <col min="4863" max="4863" width="29.33203125" style="18" customWidth="1"/>
    <col min="4864" max="4864" width="14.88671875" style="18" customWidth="1"/>
    <col min="4865" max="4865" width="15.88671875" style="18" customWidth="1"/>
    <col min="4866" max="4866" width="16.44140625" style="18" customWidth="1"/>
    <col min="4867" max="4867" width="23.109375" style="18" customWidth="1"/>
    <col min="4868" max="4868" width="14" style="18" customWidth="1"/>
    <col min="4869" max="4869" width="23" style="18" customWidth="1"/>
    <col min="4870" max="5118" width="9.109375" style="18"/>
    <col min="5119" max="5119" width="29.33203125" style="18" customWidth="1"/>
    <col min="5120" max="5120" width="14.88671875" style="18" customWidth="1"/>
    <col min="5121" max="5121" width="15.88671875" style="18" customWidth="1"/>
    <col min="5122" max="5122" width="16.44140625" style="18" customWidth="1"/>
    <col min="5123" max="5123" width="23.109375" style="18" customWidth="1"/>
    <col min="5124" max="5124" width="14" style="18" customWidth="1"/>
    <col min="5125" max="5125" width="23" style="18" customWidth="1"/>
    <col min="5126" max="5374" width="9.109375" style="18"/>
    <col min="5375" max="5375" width="29.33203125" style="18" customWidth="1"/>
    <col min="5376" max="5376" width="14.88671875" style="18" customWidth="1"/>
    <col min="5377" max="5377" width="15.88671875" style="18" customWidth="1"/>
    <col min="5378" max="5378" width="16.44140625" style="18" customWidth="1"/>
    <col min="5379" max="5379" width="23.109375" style="18" customWidth="1"/>
    <col min="5380" max="5380" width="14" style="18" customWidth="1"/>
    <col min="5381" max="5381" width="23" style="18" customWidth="1"/>
    <col min="5382" max="5630" width="9.109375" style="18"/>
    <col min="5631" max="5631" width="29.33203125" style="18" customWidth="1"/>
    <col min="5632" max="5632" width="14.88671875" style="18" customWidth="1"/>
    <col min="5633" max="5633" width="15.88671875" style="18" customWidth="1"/>
    <col min="5634" max="5634" width="16.44140625" style="18" customWidth="1"/>
    <col min="5635" max="5635" width="23.109375" style="18" customWidth="1"/>
    <col min="5636" max="5636" width="14" style="18" customWidth="1"/>
    <col min="5637" max="5637" width="23" style="18" customWidth="1"/>
    <col min="5638" max="5886" width="9.109375" style="18"/>
    <col min="5887" max="5887" width="29.33203125" style="18" customWidth="1"/>
    <col min="5888" max="5888" width="14.88671875" style="18" customWidth="1"/>
    <col min="5889" max="5889" width="15.88671875" style="18" customWidth="1"/>
    <col min="5890" max="5890" width="16.44140625" style="18" customWidth="1"/>
    <col min="5891" max="5891" width="23.109375" style="18" customWidth="1"/>
    <col min="5892" max="5892" width="14" style="18" customWidth="1"/>
    <col min="5893" max="5893" width="23" style="18" customWidth="1"/>
    <col min="5894" max="6142" width="9.109375" style="18"/>
    <col min="6143" max="6143" width="29.33203125" style="18" customWidth="1"/>
    <col min="6144" max="6144" width="14.88671875" style="18" customWidth="1"/>
    <col min="6145" max="6145" width="15.88671875" style="18" customWidth="1"/>
    <col min="6146" max="6146" width="16.44140625" style="18" customWidth="1"/>
    <col min="6147" max="6147" width="23.109375" style="18" customWidth="1"/>
    <col min="6148" max="6148" width="14" style="18" customWidth="1"/>
    <col min="6149" max="6149" width="23" style="18" customWidth="1"/>
    <col min="6150" max="6398" width="9.109375" style="18"/>
    <col min="6399" max="6399" width="29.33203125" style="18" customWidth="1"/>
    <col min="6400" max="6400" width="14.88671875" style="18" customWidth="1"/>
    <col min="6401" max="6401" width="15.88671875" style="18" customWidth="1"/>
    <col min="6402" max="6402" width="16.44140625" style="18" customWidth="1"/>
    <col min="6403" max="6403" width="23.109375" style="18" customWidth="1"/>
    <col min="6404" max="6404" width="14" style="18" customWidth="1"/>
    <col min="6405" max="6405" width="23" style="18" customWidth="1"/>
    <col min="6406" max="6654" width="9.109375" style="18"/>
    <col min="6655" max="6655" width="29.33203125" style="18" customWidth="1"/>
    <col min="6656" max="6656" width="14.88671875" style="18" customWidth="1"/>
    <col min="6657" max="6657" width="15.88671875" style="18" customWidth="1"/>
    <col min="6658" max="6658" width="16.44140625" style="18" customWidth="1"/>
    <col min="6659" max="6659" width="23.109375" style="18" customWidth="1"/>
    <col min="6660" max="6660" width="14" style="18" customWidth="1"/>
    <col min="6661" max="6661" width="23" style="18" customWidth="1"/>
    <col min="6662" max="6910" width="9.109375" style="18"/>
    <col min="6911" max="6911" width="29.33203125" style="18" customWidth="1"/>
    <col min="6912" max="6912" width="14.88671875" style="18" customWidth="1"/>
    <col min="6913" max="6913" width="15.88671875" style="18" customWidth="1"/>
    <col min="6914" max="6914" width="16.44140625" style="18" customWidth="1"/>
    <col min="6915" max="6915" width="23.109375" style="18" customWidth="1"/>
    <col min="6916" max="6916" width="14" style="18" customWidth="1"/>
    <col min="6917" max="6917" width="23" style="18" customWidth="1"/>
    <col min="6918" max="7166" width="9.109375" style="18"/>
    <col min="7167" max="7167" width="29.33203125" style="18" customWidth="1"/>
    <col min="7168" max="7168" width="14.88671875" style="18" customWidth="1"/>
    <col min="7169" max="7169" width="15.88671875" style="18" customWidth="1"/>
    <col min="7170" max="7170" width="16.44140625" style="18" customWidth="1"/>
    <col min="7171" max="7171" width="23.109375" style="18" customWidth="1"/>
    <col min="7172" max="7172" width="14" style="18" customWidth="1"/>
    <col min="7173" max="7173" width="23" style="18" customWidth="1"/>
    <col min="7174" max="7422" width="9.109375" style="18"/>
    <col min="7423" max="7423" width="29.33203125" style="18" customWidth="1"/>
    <col min="7424" max="7424" width="14.88671875" style="18" customWidth="1"/>
    <col min="7425" max="7425" width="15.88671875" style="18" customWidth="1"/>
    <col min="7426" max="7426" width="16.44140625" style="18" customWidth="1"/>
    <col min="7427" max="7427" width="23.109375" style="18" customWidth="1"/>
    <col min="7428" max="7428" width="14" style="18" customWidth="1"/>
    <col min="7429" max="7429" width="23" style="18" customWidth="1"/>
    <col min="7430" max="7678" width="9.109375" style="18"/>
    <col min="7679" max="7679" width="29.33203125" style="18" customWidth="1"/>
    <col min="7680" max="7680" width="14.88671875" style="18" customWidth="1"/>
    <col min="7681" max="7681" width="15.88671875" style="18" customWidth="1"/>
    <col min="7682" max="7682" width="16.44140625" style="18" customWidth="1"/>
    <col min="7683" max="7683" width="23.109375" style="18" customWidth="1"/>
    <col min="7684" max="7684" width="14" style="18" customWidth="1"/>
    <col min="7685" max="7685" width="23" style="18" customWidth="1"/>
    <col min="7686" max="7934" width="9.109375" style="18"/>
    <col min="7935" max="7935" width="29.33203125" style="18" customWidth="1"/>
    <col min="7936" max="7936" width="14.88671875" style="18" customWidth="1"/>
    <col min="7937" max="7937" width="15.88671875" style="18" customWidth="1"/>
    <col min="7938" max="7938" width="16.44140625" style="18" customWidth="1"/>
    <col min="7939" max="7939" width="23.109375" style="18" customWidth="1"/>
    <col min="7940" max="7940" width="14" style="18" customWidth="1"/>
    <col min="7941" max="7941" width="23" style="18" customWidth="1"/>
    <col min="7942" max="8190" width="9.109375" style="18"/>
    <col min="8191" max="8191" width="29.33203125" style="18" customWidth="1"/>
    <col min="8192" max="8192" width="14.88671875" style="18" customWidth="1"/>
    <col min="8193" max="8193" width="15.88671875" style="18" customWidth="1"/>
    <col min="8194" max="8194" width="16.44140625" style="18" customWidth="1"/>
    <col min="8195" max="8195" width="23.109375" style="18" customWidth="1"/>
    <col min="8196" max="8196" width="14" style="18" customWidth="1"/>
    <col min="8197" max="8197" width="23" style="18" customWidth="1"/>
    <col min="8198" max="8446" width="9.109375" style="18"/>
    <col min="8447" max="8447" width="29.33203125" style="18" customWidth="1"/>
    <col min="8448" max="8448" width="14.88671875" style="18" customWidth="1"/>
    <col min="8449" max="8449" width="15.88671875" style="18" customWidth="1"/>
    <col min="8450" max="8450" width="16.44140625" style="18" customWidth="1"/>
    <col min="8451" max="8451" width="23.109375" style="18" customWidth="1"/>
    <col min="8452" max="8452" width="14" style="18" customWidth="1"/>
    <col min="8453" max="8453" width="23" style="18" customWidth="1"/>
    <col min="8454" max="8702" width="9.109375" style="18"/>
    <col min="8703" max="8703" width="29.33203125" style="18" customWidth="1"/>
    <col min="8704" max="8704" width="14.88671875" style="18" customWidth="1"/>
    <col min="8705" max="8705" width="15.88671875" style="18" customWidth="1"/>
    <col min="8706" max="8706" width="16.44140625" style="18" customWidth="1"/>
    <col min="8707" max="8707" width="23.109375" style="18" customWidth="1"/>
    <col min="8708" max="8708" width="14" style="18" customWidth="1"/>
    <col min="8709" max="8709" width="23" style="18" customWidth="1"/>
    <col min="8710" max="8958" width="9.109375" style="18"/>
    <col min="8959" max="8959" width="29.33203125" style="18" customWidth="1"/>
    <col min="8960" max="8960" width="14.88671875" style="18" customWidth="1"/>
    <col min="8961" max="8961" width="15.88671875" style="18" customWidth="1"/>
    <col min="8962" max="8962" width="16.44140625" style="18" customWidth="1"/>
    <col min="8963" max="8963" width="23.109375" style="18" customWidth="1"/>
    <col min="8964" max="8964" width="14" style="18" customWidth="1"/>
    <col min="8965" max="8965" width="23" style="18" customWidth="1"/>
    <col min="8966" max="9214" width="9.109375" style="18"/>
    <col min="9215" max="9215" width="29.33203125" style="18" customWidth="1"/>
    <col min="9216" max="9216" width="14.88671875" style="18" customWidth="1"/>
    <col min="9217" max="9217" width="15.88671875" style="18" customWidth="1"/>
    <col min="9218" max="9218" width="16.44140625" style="18" customWidth="1"/>
    <col min="9219" max="9219" width="23.109375" style="18" customWidth="1"/>
    <col min="9220" max="9220" width="14" style="18" customWidth="1"/>
    <col min="9221" max="9221" width="23" style="18" customWidth="1"/>
    <col min="9222" max="9470" width="9.109375" style="18"/>
    <col min="9471" max="9471" width="29.33203125" style="18" customWidth="1"/>
    <col min="9472" max="9472" width="14.88671875" style="18" customWidth="1"/>
    <col min="9473" max="9473" width="15.88671875" style="18" customWidth="1"/>
    <col min="9474" max="9474" width="16.44140625" style="18" customWidth="1"/>
    <col min="9475" max="9475" width="23.109375" style="18" customWidth="1"/>
    <col min="9476" max="9476" width="14" style="18" customWidth="1"/>
    <col min="9477" max="9477" width="23" style="18" customWidth="1"/>
    <col min="9478" max="9726" width="9.109375" style="18"/>
    <col min="9727" max="9727" width="29.33203125" style="18" customWidth="1"/>
    <col min="9728" max="9728" width="14.88671875" style="18" customWidth="1"/>
    <col min="9729" max="9729" width="15.88671875" style="18" customWidth="1"/>
    <col min="9730" max="9730" width="16.44140625" style="18" customWidth="1"/>
    <col min="9731" max="9731" width="23.109375" style="18" customWidth="1"/>
    <col min="9732" max="9732" width="14" style="18" customWidth="1"/>
    <col min="9733" max="9733" width="23" style="18" customWidth="1"/>
    <col min="9734" max="9982" width="9.109375" style="18"/>
    <col min="9983" max="9983" width="29.33203125" style="18" customWidth="1"/>
    <col min="9984" max="9984" width="14.88671875" style="18" customWidth="1"/>
    <col min="9985" max="9985" width="15.88671875" style="18" customWidth="1"/>
    <col min="9986" max="9986" width="16.44140625" style="18" customWidth="1"/>
    <col min="9987" max="9987" width="23.109375" style="18" customWidth="1"/>
    <col min="9988" max="9988" width="14" style="18" customWidth="1"/>
    <col min="9989" max="9989" width="23" style="18" customWidth="1"/>
    <col min="9990" max="10238" width="9.109375" style="18"/>
    <col min="10239" max="10239" width="29.33203125" style="18" customWidth="1"/>
    <col min="10240" max="10240" width="14.88671875" style="18" customWidth="1"/>
    <col min="10241" max="10241" width="15.88671875" style="18" customWidth="1"/>
    <col min="10242" max="10242" width="16.44140625" style="18" customWidth="1"/>
    <col min="10243" max="10243" width="23.109375" style="18" customWidth="1"/>
    <col min="10244" max="10244" width="14" style="18" customWidth="1"/>
    <col min="10245" max="10245" width="23" style="18" customWidth="1"/>
    <col min="10246" max="10494" width="9.109375" style="18"/>
    <col min="10495" max="10495" width="29.33203125" style="18" customWidth="1"/>
    <col min="10496" max="10496" width="14.88671875" style="18" customWidth="1"/>
    <col min="10497" max="10497" width="15.88671875" style="18" customWidth="1"/>
    <col min="10498" max="10498" width="16.44140625" style="18" customWidth="1"/>
    <col min="10499" max="10499" width="23.109375" style="18" customWidth="1"/>
    <col min="10500" max="10500" width="14" style="18" customWidth="1"/>
    <col min="10501" max="10501" width="23" style="18" customWidth="1"/>
    <col min="10502" max="10750" width="9.109375" style="18"/>
    <col min="10751" max="10751" width="29.33203125" style="18" customWidth="1"/>
    <col min="10752" max="10752" width="14.88671875" style="18" customWidth="1"/>
    <col min="10753" max="10753" width="15.88671875" style="18" customWidth="1"/>
    <col min="10754" max="10754" width="16.44140625" style="18" customWidth="1"/>
    <col min="10755" max="10755" width="23.109375" style="18" customWidth="1"/>
    <col min="10756" max="10756" width="14" style="18" customWidth="1"/>
    <col min="10757" max="10757" width="23" style="18" customWidth="1"/>
    <col min="10758" max="11006" width="9.109375" style="18"/>
    <col min="11007" max="11007" width="29.33203125" style="18" customWidth="1"/>
    <col min="11008" max="11008" width="14.88671875" style="18" customWidth="1"/>
    <col min="11009" max="11009" width="15.88671875" style="18" customWidth="1"/>
    <col min="11010" max="11010" width="16.44140625" style="18" customWidth="1"/>
    <col min="11011" max="11011" width="23.109375" style="18" customWidth="1"/>
    <col min="11012" max="11012" width="14" style="18" customWidth="1"/>
    <col min="11013" max="11013" width="23" style="18" customWidth="1"/>
    <col min="11014" max="11262" width="9.109375" style="18"/>
    <col min="11263" max="11263" width="29.33203125" style="18" customWidth="1"/>
    <col min="11264" max="11264" width="14.88671875" style="18" customWidth="1"/>
    <col min="11265" max="11265" width="15.88671875" style="18" customWidth="1"/>
    <col min="11266" max="11266" width="16.44140625" style="18" customWidth="1"/>
    <col min="11267" max="11267" width="23.109375" style="18" customWidth="1"/>
    <col min="11268" max="11268" width="14" style="18" customWidth="1"/>
    <col min="11269" max="11269" width="23" style="18" customWidth="1"/>
    <col min="11270" max="11518" width="9.109375" style="18"/>
    <col min="11519" max="11519" width="29.33203125" style="18" customWidth="1"/>
    <col min="11520" max="11520" width="14.88671875" style="18" customWidth="1"/>
    <col min="11521" max="11521" width="15.88671875" style="18" customWidth="1"/>
    <col min="11522" max="11522" width="16.44140625" style="18" customWidth="1"/>
    <col min="11523" max="11523" width="23.109375" style="18" customWidth="1"/>
    <col min="11524" max="11524" width="14" style="18" customWidth="1"/>
    <col min="11525" max="11525" width="23" style="18" customWidth="1"/>
    <col min="11526" max="11774" width="9.109375" style="18"/>
    <col min="11775" max="11775" width="29.33203125" style="18" customWidth="1"/>
    <col min="11776" max="11776" width="14.88671875" style="18" customWidth="1"/>
    <col min="11777" max="11777" width="15.88671875" style="18" customWidth="1"/>
    <col min="11778" max="11778" width="16.44140625" style="18" customWidth="1"/>
    <col min="11779" max="11779" width="23.109375" style="18" customWidth="1"/>
    <col min="11780" max="11780" width="14" style="18" customWidth="1"/>
    <col min="11781" max="11781" width="23" style="18" customWidth="1"/>
    <col min="11782" max="12030" width="9.109375" style="18"/>
    <col min="12031" max="12031" width="29.33203125" style="18" customWidth="1"/>
    <col min="12032" max="12032" width="14.88671875" style="18" customWidth="1"/>
    <col min="12033" max="12033" width="15.88671875" style="18" customWidth="1"/>
    <col min="12034" max="12034" width="16.44140625" style="18" customWidth="1"/>
    <col min="12035" max="12035" width="23.109375" style="18" customWidth="1"/>
    <col min="12036" max="12036" width="14" style="18" customWidth="1"/>
    <col min="12037" max="12037" width="23" style="18" customWidth="1"/>
    <col min="12038" max="12286" width="9.109375" style="18"/>
    <col min="12287" max="12287" width="29.33203125" style="18" customWidth="1"/>
    <col min="12288" max="12288" width="14.88671875" style="18" customWidth="1"/>
    <col min="12289" max="12289" width="15.88671875" style="18" customWidth="1"/>
    <col min="12290" max="12290" width="16.44140625" style="18" customWidth="1"/>
    <col min="12291" max="12291" width="23.109375" style="18" customWidth="1"/>
    <col min="12292" max="12292" width="14" style="18" customWidth="1"/>
    <col min="12293" max="12293" width="23" style="18" customWidth="1"/>
    <col min="12294" max="12542" width="9.109375" style="18"/>
    <col min="12543" max="12543" width="29.33203125" style="18" customWidth="1"/>
    <col min="12544" max="12544" width="14.88671875" style="18" customWidth="1"/>
    <col min="12545" max="12545" width="15.88671875" style="18" customWidth="1"/>
    <col min="12546" max="12546" width="16.44140625" style="18" customWidth="1"/>
    <col min="12547" max="12547" width="23.109375" style="18" customWidth="1"/>
    <col min="12548" max="12548" width="14" style="18" customWidth="1"/>
    <col min="12549" max="12549" width="23" style="18" customWidth="1"/>
    <col min="12550" max="12798" width="9.109375" style="18"/>
    <col min="12799" max="12799" width="29.33203125" style="18" customWidth="1"/>
    <col min="12800" max="12800" width="14.88671875" style="18" customWidth="1"/>
    <col min="12801" max="12801" width="15.88671875" style="18" customWidth="1"/>
    <col min="12802" max="12802" width="16.44140625" style="18" customWidth="1"/>
    <col min="12803" max="12803" width="23.109375" style="18" customWidth="1"/>
    <col min="12804" max="12804" width="14" style="18" customWidth="1"/>
    <col min="12805" max="12805" width="23" style="18" customWidth="1"/>
    <col min="12806" max="13054" width="9.109375" style="18"/>
    <col min="13055" max="13055" width="29.33203125" style="18" customWidth="1"/>
    <col min="13056" max="13056" width="14.88671875" style="18" customWidth="1"/>
    <col min="13057" max="13057" width="15.88671875" style="18" customWidth="1"/>
    <col min="13058" max="13058" width="16.44140625" style="18" customWidth="1"/>
    <col min="13059" max="13059" width="23.109375" style="18" customWidth="1"/>
    <col min="13060" max="13060" width="14" style="18" customWidth="1"/>
    <col min="13061" max="13061" width="23" style="18" customWidth="1"/>
    <col min="13062" max="13310" width="9.109375" style="18"/>
    <col min="13311" max="13311" width="29.33203125" style="18" customWidth="1"/>
    <col min="13312" max="13312" width="14.88671875" style="18" customWidth="1"/>
    <col min="13313" max="13313" width="15.88671875" style="18" customWidth="1"/>
    <col min="13314" max="13314" width="16.44140625" style="18" customWidth="1"/>
    <col min="13315" max="13315" width="23.109375" style="18" customWidth="1"/>
    <col min="13316" max="13316" width="14" style="18" customWidth="1"/>
    <col min="13317" max="13317" width="23" style="18" customWidth="1"/>
    <col min="13318" max="13566" width="9.109375" style="18"/>
    <col min="13567" max="13567" width="29.33203125" style="18" customWidth="1"/>
    <col min="13568" max="13568" width="14.88671875" style="18" customWidth="1"/>
    <col min="13569" max="13569" width="15.88671875" style="18" customWidth="1"/>
    <col min="13570" max="13570" width="16.44140625" style="18" customWidth="1"/>
    <col min="13571" max="13571" width="23.109375" style="18" customWidth="1"/>
    <col min="13572" max="13572" width="14" style="18" customWidth="1"/>
    <col min="13573" max="13573" width="23" style="18" customWidth="1"/>
    <col min="13574" max="13822" width="9.109375" style="18"/>
    <col min="13823" max="13823" width="29.33203125" style="18" customWidth="1"/>
    <col min="13824" max="13824" width="14.88671875" style="18" customWidth="1"/>
    <col min="13825" max="13825" width="15.88671875" style="18" customWidth="1"/>
    <col min="13826" max="13826" width="16.44140625" style="18" customWidth="1"/>
    <col min="13827" max="13827" width="23.109375" style="18" customWidth="1"/>
    <col min="13828" max="13828" width="14" style="18" customWidth="1"/>
    <col min="13829" max="13829" width="23" style="18" customWidth="1"/>
    <col min="13830" max="14078" width="9.109375" style="18"/>
    <col min="14079" max="14079" width="29.33203125" style="18" customWidth="1"/>
    <col min="14080" max="14080" width="14.88671875" style="18" customWidth="1"/>
    <col min="14081" max="14081" width="15.88671875" style="18" customWidth="1"/>
    <col min="14082" max="14082" width="16.44140625" style="18" customWidth="1"/>
    <col min="14083" max="14083" width="23.109375" style="18" customWidth="1"/>
    <col min="14084" max="14084" width="14" style="18" customWidth="1"/>
    <col min="14085" max="14085" width="23" style="18" customWidth="1"/>
    <col min="14086" max="14334" width="9.109375" style="18"/>
    <col min="14335" max="14335" width="29.33203125" style="18" customWidth="1"/>
    <col min="14336" max="14336" width="14.88671875" style="18" customWidth="1"/>
    <col min="14337" max="14337" width="15.88671875" style="18" customWidth="1"/>
    <col min="14338" max="14338" width="16.44140625" style="18" customWidth="1"/>
    <col min="14339" max="14339" width="23.109375" style="18" customWidth="1"/>
    <col min="14340" max="14340" width="14" style="18" customWidth="1"/>
    <col min="14341" max="14341" width="23" style="18" customWidth="1"/>
    <col min="14342" max="14590" width="9.109375" style="18"/>
    <col min="14591" max="14591" width="29.33203125" style="18" customWidth="1"/>
    <col min="14592" max="14592" width="14.88671875" style="18" customWidth="1"/>
    <col min="14593" max="14593" width="15.88671875" style="18" customWidth="1"/>
    <col min="14594" max="14594" width="16.44140625" style="18" customWidth="1"/>
    <col min="14595" max="14595" width="23.109375" style="18" customWidth="1"/>
    <col min="14596" max="14596" width="14" style="18" customWidth="1"/>
    <col min="14597" max="14597" width="23" style="18" customWidth="1"/>
    <col min="14598" max="14846" width="9.109375" style="18"/>
    <col min="14847" max="14847" width="29.33203125" style="18" customWidth="1"/>
    <col min="14848" max="14848" width="14.88671875" style="18" customWidth="1"/>
    <col min="14849" max="14849" width="15.88671875" style="18" customWidth="1"/>
    <col min="14850" max="14850" width="16.44140625" style="18" customWidth="1"/>
    <col min="14851" max="14851" width="23.109375" style="18" customWidth="1"/>
    <col min="14852" max="14852" width="14" style="18" customWidth="1"/>
    <col min="14853" max="14853" width="23" style="18" customWidth="1"/>
    <col min="14854" max="15102" width="9.109375" style="18"/>
    <col min="15103" max="15103" width="29.33203125" style="18" customWidth="1"/>
    <col min="15104" max="15104" width="14.88671875" style="18" customWidth="1"/>
    <col min="15105" max="15105" width="15.88671875" style="18" customWidth="1"/>
    <col min="15106" max="15106" width="16.44140625" style="18" customWidth="1"/>
    <col min="15107" max="15107" width="23.109375" style="18" customWidth="1"/>
    <col min="15108" max="15108" width="14" style="18" customWidth="1"/>
    <col min="15109" max="15109" width="23" style="18" customWidth="1"/>
    <col min="15110" max="15358" width="9.109375" style="18"/>
    <col min="15359" max="15359" width="29.33203125" style="18" customWidth="1"/>
    <col min="15360" max="15360" width="14.88671875" style="18" customWidth="1"/>
    <col min="15361" max="15361" width="15.88671875" style="18" customWidth="1"/>
    <col min="15362" max="15362" width="16.44140625" style="18" customWidth="1"/>
    <col min="15363" max="15363" width="23.109375" style="18" customWidth="1"/>
    <col min="15364" max="15364" width="14" style="18" customWidth="1"/>
    <col min="15365" max="15365" width="23" style="18" customWidth="1"/>
    <col min="15366" max="15614" width="9.109375" style="18"/>
    <col min="15615" max="15615" width="29.33203125" style="18" customWidth="1"/>
    <col min="15616" max="15616" width="14.88671875" style="18" customWidth="1"/>
    <col min="15617" max="15617" width="15.88671875" style="18" customWidth="1"/>
    <col min="15618" max="15618" width="16.44140625" style="18" customWidth="1"/>
    <col min="15619" max="15619" width="23.109375" style="18" customWidth="1"/>
    <col min="15620" max="15620" width="14" style="18" customWidth="1"/>
    <col min="15621" max="15621" width="23" style="18" customWidth="1"/>
    <col min="15622" max="15870" width="9.109375" style="18"/>
    <col min="15871" max="15871" width="29.33203125" style="18" customWidth="1"/>
    <col min="15872" max="15872" width="14.88671875" style="18" customWidth="1"/>
    <col min="15873" max="15873" width="15.88671875" style="18" customWidth="1"/>
    <col min="15874" max="15874" width="16.44140625" style="18" customWidth="1"/>
    <col min="15875" max="15875" width="23.109375" style="18" customWidth="1"/>
    <col min="15876" max="15876" width="14" style="18" customWidth="1"/>
    <col min="15877" max="15877" width="23" style="18" customWidth="1"/>
    <col min="15878" max="16126" width="9.109375" style="18"/>
    <col min="16127" max="16127" width="29.33203125" style="18" customWidth="1"/>
    <col min="16128" max="16128" width="14.88671875" style="18" customWidth="1"/>
    <col min="16129" max="16129" width="15.88671875" style="18" customWidth="1"/>
    <col min="16130" max="16130" width="16.44140625" style="18" customWidth="1"/>
    <col min="16131" max="16131" width="23.109375" style="18" customWidth="1"/>
    <col min="16132" max="16132" width="14" style="18" customWidth="1"/>
    <col min="16133" max="16133" width="23" style="18" customWidth="1"/>
    <col min="16134" max="16384" width="9.109375" style="18"/>
  </cols>
  <sheetData>
    <row r="2" spans="1:6" ht="12.9" customHeight="1">
      <c r="A2" s="300" t="s">
        <v>205</v>
      </c>
      <c r="B2" s="300"/>
      <c r="C2" s="300"/>
      <c r="D2" s="300"/>
      <c r="E2" s="300"/>
    </row>
    <row r="3" spans="1:6" ht="12.9" customHeight="1">
      <c r="A3" s="313" t="s">
        <v>60</v>
      </c>
      <c r="B3" s="313"/>
      <c r="C3" s="313"/>
      <c r="D3" s="313"/>
      <c r="E3" s="313"/>
      <c r="F3" s="313"/>
    </row>
    <row r="4" spans="1:6" ht="12.9" customHeight="1">
      <c r="A4" s="313" t="s">
        <v>266</v>
      </c>
      <c r="B4" s="313"/>
      <c r="C4" s="313"/>
      <c r="D4" s="313"/>
      <c r="E4" s="313"/>
      <c r="F4" s="313"/>
    </row>
    <row r="5" spans="1:6" ht="12.9" customHeight="1">
      <c r="A5" s="300" t="s">
        <v>200</v>
      </c>
      <c r="B5" s="300"/>
      <c r="C5" s="300"/>
      <c r="D5" s="300"/>
      <c r="E5" s="300"/>
    </row>
    <row r="6" spans="1:6" ht="12.9" customHeight="1">
      <c r="A6" s="303">
        <v>2015</v>
      </c>
      <c r="B6" s="303"/>
      <c r="C6" s="303"/>
      <c r="D6" s="303"/>
      <c r="E6" s="303"/>
    </row>
    <row r="7" spans="1:6" ht="12.9" customHeight="1" thickBot="1">
      <c r="A7" s="19"/>
      <c r="B7" s="19"/>
      <c r="C7" s="19"/>
    </row>
    <row r="8" spans="1:6" ht="16.649999999999999" customHeight="1">
      <c r="A8" s="304" t="s">
        <v>201</v>
      </c>
      <c r="B8" s="306" t="s">
        <v>52</v>
      </c>
      <c r="C8" s="306" t="s">
        <v>35</v>
      </c>
      <c r="D8" s="309">
        <v>2015</v>
      </c>
      <c r="E8" s="310"/>
    </row>
    <row r="9" spans="1:6" ht="36.75" customHeight="1">
      <c r="A9" s="316"/>
      <c r="B9" s="317"/>
      <c r="C9" s="318"/>
      <c r="D9" s="20" t="s">
        <v>36</v>
      </c>
      <c r="E9" s="21" t="s">
        <v>37</v>
      </c>
    </row>
    <row r="10" spans="1:6" ht="15.75" customHeight="1">
      <c r="A10" s="22"/>
      <c r="B10" s="23"/>
      <c r="C10" s="24"/>
      <c r="D10" s="25"/>
      <c r="E10" s="26"/>
    </row>
    <row r="11" spans="1:6" ht="12.9" customHeight="1" thickBot="1">
      <c r="A11" s="27" t="s">
        <v>270</v>
      </c>
      <c r="B11" s="28"/>
      <c r="C11" s="29"/>
      <c r="D11" s="31"/>
      <c r="E11" s="32" t="e">
        <f>SUM(E20,E26,E30,E39)</f>
        <v>#REF!</v>
      </c>
    </row>
    <row r="12" spans="1:6" ht="15" customHeight="1" thickTop="1">
      <c r="A12" s="27"/>
      <c r="B12" s="28"/>
      <c r="C12" s="29"/>
      <c r="D12" s="31"/>
      <c r="E12" s="33"/>
    </row>
    <row r="13" spans="1:6" ht="12.9" customHeight="1">
      <c r="A13" s="34" t="s">
        <v>271</v>
      </c>
      <c r="B13" s="35"/>
      <c r="C13" s="36"/>
      <c r="D13" s="37" t="s">
        <v>34</v>
      </c>
      <c r="E13" s="38">
        <f>E18</f>
        <v>0</v>
      </c>
    </row>
    <row r="14" spans="1:6" ht="12.9" customHeight="1">
      <c r="A14" s="39" t="s">
        <v>38</v>
      </c>
      <c r="B14" s="40"/>
      <c r="C14" s="40" t="s">
        <v>39</v>
      </c>
      <c r="D14" s="41"/>
      <c r="E14" s="42"/>
    </row>
    <row r="15" spans="1:6" ht="12.9" customHeight="1">
      <c r="A15" s="39" t="s">
        <v>40</v>
      </c>
      <c r="B15" s="40"/>
      <c r="C15" s="40" t="s">
        <v>39</v>
      </c>
      <c r="D15" s="41"/>
      <c r="E15" s="42"/>
    </row>
    <row r="16" spans="1:6" ht="12.9" customHeight="1">
      <c r="A16" s="39" t="s">
        <v>41</v>
      </c>
      <c r="B16" s="40"/>
      <c r="C16" s="40" t="s">
        <v>39</v>
      </c>
      <c r="D16" s="41"/>
      <c r="E16" s="42"/>
    </row>
    <row r="17" spans="1:5" ht="12.9" customHeight="1">
      <c r="A17" s="39" t="s">
        <v>42</v>
      </c>
      <c r="B17" s="40"/>
      <c r="C17" s="40" t="s">
        <v>39</v>
      </c>
      <c r="D17" s="41"/>
      <c r="E17" s="42"/>
    </row>
    <row r="18" spans="1:5" ht="12.9" customHeight="1">
      <c r="A18" s="43" t="s">
        <v>43</v>
      </c>
      <c r="B18" s="40"/>
      <c r="C18" s="40"/>
      <c r="D18" s="41"/>
      <c r="E18" s="44">
        <f>SUM(E14:E17)</f>
        <v>0</v>
      </c>
    </row>
    <row r="19" spans="1:5" ht="12.75" customHeight="1">
      <c r="A19" s="45"/>
      <c r="B19" s="46"/>
      <c r="C19" s="46"/>
      <c r="D19" s="47"/>
      <c r="E19" s="42"/>
    </row>
    <row r="20" spans="1:5" ht="12.9" customHeight="1">
      <c r="A20" s="34" t="s">
        <v>272</v>
      </c>
      <c r="B20" s="35"/>
      <c r="C20" s="35"/>
      <c r="D20" s="48"/>
      <c r="E20" s="49" t="e">
        <f>SUM(#REF!,#REF!,E25)</f>
        <v>#REF!</v>
      </c>
    </row>
    <row r="21" spans="1:5" ht="12.75" customHeight="1">
      <c r="A21" s="39"/>
      <c r="B21" s="40"/>
      <c r="C21" s="40"/>
      <c r="D21" s="51"/>
      <c r="E21" s="53"/>
    </row>
    <row r="22" spans="1:5" ht="12.9" customHeight="1">
      <c r="A22" s="39" t="s">
        <v>38</v>
      </c>
      <c r="B22" s="40"/>
      <c r="C22" s="40" t="s">
        <v>39</v>
      </c>
      <c r="D22" s="55"/>
      <c r="E22" s="56"/>
    </row>
    <row r="23" spans="1:5" ht="12.9" customHeight="1">
      <c r="A23" s="39" t="s">
        <v>45</v>
      </c>
      <c r="B23" s="40"/>
      <c r="C23" s="40" t="s">
        <v>39</v>
      </c>
      <c r="D23" s="55"/>
      <c r="E23" s="58"/>
    </row>
    <row r="24" spans="1:5" ht="12.9" customHeight="1">
      <c r="A24" s="39" t="s">
        <v>41</v>
      </c>
      <c r="B24" s="40"/>
      <c r="C24" s="40" t="s">
        <v>39</v>
      </c>
      <c r="D24" s="55"/>
      <c r="E24" s="58"/>
    </row>
    <row r="25" spans="1:5" ht="12.9" customHeight="1">
      <c r="A25" s="43" t="s">
        <v>43</v>
      </c>
      <c r="B25" s="40"/>
      <c r="C25" s="40"/>
      <c r="D25" s="51"/>
      <c r="E25" s="63"/>
    </row>
    <row r="26" spans="1:5" ht="15" customHeight="1">
      <c r="A26" s="34" t="s">
        <v>273</v>
      </c>
      <c r="B26" s="64"/>
      <c r="C26" s="64"/>
      <c r="D26" s="65"/>
      <c r="E26" s="66">
        <f>SUM(E29)</f>
        <v>0</v>
      </c>
    </row>
    <row r="27" spans="1:5" ht="18" customHeight="1">
      <c r="A27" s="39" t="s">
        <v>41</v>
      </c>
      <c r="B27" s="40"/>
      <c r="C27" s="40" t="s">
        <v>39</v>
      </c>
      <c r="D27" s="67"/>
      <c r="E27" s="63"/>
    </row>
    <row r="28" spans="1:5" ht="18" customHeight="1">
      <c r="A28" s="39" t="s">
        <v>42</v>
      </c>
      <c r="B28" s="40"/>
      <c r="C28" s="40"/>
      <c r="D28" s="67"/>
      <c r="E28" s="63"/>
    </row>
    <row r="29" spans="1:5" ht="18" customHeight="1">
      <c r="A29" s="68" t="s">
        <v>43</v>
      </c>
      <c r="B29" s="46"/>
      <c r="C29" s="46"/>
      <c r="D29" s="69"/>
      <c r="E29" s="70"/>
    </row>
    <row r="30" spans="1:5" ht="18" customHeight="1">
      <c r="A30" s="71" t="s">
        <v>274</v>
      </c>
      <c r="B30" s="40"/>
      <c r="C30" s="40"/>
      <c r="D30" s="67"/>
      <c r="E30" s="72">
        <f>SUM(E33)</f>
        <v>0</v>
      </c>
    </row>
    <row r="31" spans="1:5" ht="18" customHeight="1">
      <c r="A31" s="39" t="s">
        <v>275</v>
      </c>
      <c r="B31" s="40"/>
      <c r="C31" s="40"/>
      <c r="D31" s="67"/>
      <c r="E31" s="63"/>
    </row>
    <row r="32" spans="1:5" ht="18" customHeight="1">
      <c r="A32" s="39" t="s">
        <v>41</v>
      </c>
      <c r="B32" s="40"/>
      <c r="C32" s="40" t="s">
        <v>39</v>
      </c>
      <c r="D32" s="67">
        <v>358501.95</v>
      </c>
      <c r="E32" s="63"/>
    </row>
    <row r="33" spans="1:5" ht="18" customHeight="1">
      <c r="A33" s="68" t="s">
        <v>43</v>
      </c>
      <c r="B33" s="46"/>
      <c r="C33" s="46"/>
      <c r="D33" s="69"/>
      <c r="E33" s="70"/>
    </row>
    <row r="34" spans="1:5" ht="18" customHeight="1">
      <c r="A34" s="71" t="s">
        <v>276</v>
      </c>
      <c r="B34" s="40"/>
      <c r="C34" s="40"/>
      <c r="D34" s="67"/>
      <c r="E34" s="63"/>
    </row>
    <row r="35" spans="1:5" ht="18" customHeight="1">
      <c r="A35" s="39" t="s">
        <v>277</v>
      </c>
      <c r="B35" s="40"/>
      <c r="C35" s="40"/>
      <c r="D35" s="67"/>
      <c r="E35" s="63"/>
    </row>
    <row r="36" spans="1:5" ht="18" customHeight="1">
      <c r="A36" s="39" t="s">
        <v>41</v>
      </c>
      <c r="B36" s="40"/>
      <c r="C36" s="40" t="s">
        <v>39</v>
      </c>
      <c r="D36" s="67"/>
      <c r="E36" s="63"/>
    </row>
    <row r="37" spans="1:5" ht="18" customHeight="1">
      <c r="A37" s="39" t="s">
        <v>42</v>
      </c>
      <c r="B37" s="40"/>
      <c r="C37" s="40"/>
      <c r="D37" s="67"/>
      <c r="E37" s="63"/>
    </row>
    <row r="38" spans="1:5" ht="18" customHeight="1">
      <c r="A38" s="68" t="s">
        <v>43</v>
      </c>
      <c r="B38" s="46"/>
      <c r="C38" s="46"/>
      <c r="D38" s="69"/>
      <c r="E38" s="70"/>
    </row>
    <row r="39" spans="1:5" ht="18" customHeight="1">
      <c r="A39" s="73" t="s">
        <v>278</v>
      </c>
      <c r="B39" s="40"/>
      <c r="C39" s="40"/>
      <c r="D39" s="67"/>
      <c r="E39" s="72"/>
    </row>
    <row r="40" spans="1:5" ht="18" customHeight="1">
      <c r="A40" s="39" t="s">
        <v>277</v>
      </c>
      <c r="B40" s="40"/>
      <c r="C40" s="40"/>
      <c r="D40" s="67"/>
      <c r="E40" s="63"/>
    </row>
    <row r="41" spans="1:5" ht="15" customHeight="1">
      <c r="A41" s="39" t="s">
        <v>41</v>
      </c>
      <c r="B41" s="40"/>
      <c r="C41" s="40" t="s">
        <v>39</v>
      </c>
      <c r="D41" s="67"/>
      <c r="E41" s="63"/>
    </row>
    <row r="42" spans="1:5" ht="12.9" customHeight="1">
      <c r="A42" s="39" t="s">
        <v>42</v>
      </c>
      <c r="B42" s="40"/>
      <c r="C42" s="40"/>
      <c r="D42" s="67"/>
      <c r="E42" s="63"/>
    </row>
    <row r="43" spans="1:5" ht="12.9" customHeight="1">
      <c r="A43" s="43" t="s">
        <v>43</v>
      </c>
      <c r="B43" s="40"/>
      <c r="C43" s="40"/>
      <c r="D43" s="67">
        <f>SUM(D42)</f>
        <v>0</v>
      </c>
      <c r="E43" s="63"/>
    </row>
    <row r="44" spans="1:5" ht="18" customHeight="1" thickBot="1">
      <c r="A44" s="74"/>
      <c r="B44" s="75"/>
      <c r="C44" s="40"/>
      <c r="D44" s="77"/>
      <c r="E44" s="78"/>
    </row>
    <row r="45" spans="1:5" ht="18.75" customHeight="1" thickTop="1">
      <c r="A45" s="79"/>
      <c r="B45" s="80"/>
      <c r="C45" s="81"/>
      <c r="D45" s="82"/>
      <c r="E45" s="53"/>
    </row>
    <row r="46" spans="1:5" ht="12.9" customHeight="1">
      <c r="A46" s="311" t="s">
        <v>47</v>
      </c>
      <c r="B46" s="312"/>
      <c r="C46" s="312"/>
      <c r="D46" s="84"/>
      <c r="E46" s="63">
        <f>SUM(E43,E33,E29,E25)</f>
        <v>0</v>
      </c>
    </row>
    <row r="47" spans="1:5" ht="6.45" customHeight="1" thickBot="1">
      <c r="A47" s="85"/>
      <c r="B47" s="86"/>
      <c r="C47" s="87"/>
      <c r="D47" s="77"/>
      <c r="E47" s="89"/>
    </row>
    <row r="48" spans="1:5" ht="17.25" customHeight="1" thickTop="1" thickBot="1">
      <c r="A48" s="314" t="s">
        <v>270</v>
      </c>
      <c r="B48" s="315"/>
      <c r="C48" s="315"/>
      <c r="D48" s="91"/>
      <c r="E48" s="92">
        <f>SUM(E44:E46)</f>
        <v>0</v>
      </c>
    </row>
    <row r="49" spans="1:5" ht="12.9" customHeight="1">
      <c r="A49" s="301" t="s">
        <v>48</v>
      </c>
      <c r="B49" s="302"/>
      <c r="C49" s="302"/>
      <c r="D49" s="302"/>
      <c r="E49" s="302"/>
    </row>
  </sheetData>
  <mergeCells count="12">
    <mergeCell ref="A2:E2"/>
    <mergeCell ref="A3:F3"/>
    <mergeCell ref="A4:F4"/>
    <mergeCell ref="A46:C46"/>
    <mergeCell ref="A48:C48"/>
    <mergeCell ref="A49:E49"/>
    <mergeCell ref="A5:E5"/>
    <mergeCell ref="A6:E6"/>
    <mergeCell ref="A8:A9"/>
    <mergeCell ref="B8:B9"/>
    <mergeCell ref="C8:C9"/>
    <mergeCell ref="D8:E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G41"/>
  <sheetViews>
    <sheetView zoomScale="75" workbookViewId="0">
      <selection activeCell="A6" sqref="A6:J6"/>
    </sheetView>
  </sheetViews>
  <sheetFormatPr defaultRowHeight="15"/>
  <cols>
    <col min="1" max="1" width="24.33203125" style="144" customWidth="1"/>
    <col min="2" max="2" width="26" style="144" customWidth="1"/>
    <col min="3" max="4" width="25.5546875" style="144" customWidth="1"/>
    <col min="5" max="5" width="15.33203125" style="144" customWidth="1"/>
    <col min="6" max="6" width="15.109375" style="144" customWidth="1"/>
    <col min="7" max="7" width="18.44140625" style="144" customWidth="1"/>
    <col min="8" max="8" width="14.6640625" style="144" customWidth="1"/>
    <col min="9" max="9" width="16.109375" style="144" customWidth="1"/>
    <col min="10" max="10" width="25.44140625" style="144" customWidth="1"/>
    <col min="11" max="249" width="9.109375" style="144"/>
    <col min="250" max="250" width="24.33203125" style="144" customWidth="1"/>
    <col min="251" max="251" width="18.6640625" style="144" customWidth="1"/>
    <col min="252" max="252" width="7.6640625" style="144" customWidth="1"/>
    <col min="253" max="253" width="10.6640625" style="144" customWidth="1"/>
    <col min="254" max="254" width="10.44140625" style="144" customWidth="1"/>
    <col min="255" max="256" width="10.6640625" style="144" customWidth="1"/>
    <col min="257" max="257" width="9.88671875" style="144" customWidth="1"/>
    <col min="258" max="258" width="9.44140625" style="144" customWidth="1"/>
    <col min="259" max="259" width="10.6640625" style="144" customWidth="1"/>
    <col min="260" max="260" width="13.44140625" style="144" customWidth="1"/>
    <col min="261" max="261" width="13.6640625" style="144" customWidth="1"/>
    <col min="262" max="263" width="9" style="144" customWidth="1"/>
    <col min="264" max="264" width="12.88671875" style="144" customWidth="1"/>
    <col min="265" max="265" width="11.5546875" style="144" customWidth="1"/>
    <col min="266" max="266" width="10.88671875" style="144" customWidth="1"/>
    <col min="267" max="505" width="9.109375" style="144"/>
    <col min="506" max="506" width="24.33203125" style="144" customWidth="1"/>
    <col min="507" max="507" width="18.6640625" style="144" customWidth="1"/>
    <col min="508" max="508" width="7.6640625" style="144" customWidth="1"/>
    <col min="509" max="509" width="10.6640625" style="144" customWidth="1"/>
    <col min="510" max="510" width="10.44140625" style="144" customWidth="1"/>
    <col min="511" max="512" width="10.6640625" style="144" customWidth="1"/>
    <col min="513" max="513" width="9.88671875" style="144" customWidth="1"/>
    <col min="514" max="514" width="9.44140625" style="144" customWidth="1"/>
    <col min="515" max="515" width="10.6640625" style="144" customWidth="1"/>
    <col min="516" max="516" width="13.44140625" style="144" customWidth="1"/>
    <col min="517" max="517" width="13.6640625" style="144" customWidth="1"/>
    <col min="518" max="519" width="9" style="144" customWidth="1"/>
    <col min="520" max="520" width="12.88671875" style="144" customWidth="1"/>
    <col min="521" max="521" width="11.5546875" style="144" customWidth="1"/>
    <col min="522" max="522" width="10.88671875" style="144" customWidth="1"/>
    <col min="523" max="761" width="9.109375" style="144"/>
    <col min="762" max="762" width="24.33203125" style="144" customWidth="1"/>
    <col min="763" max="763" width="18.6640625" style="144" customWidth="1"/>
    <col min="764" max="764" width="7.6640625" style="144" customWidth="1"/>
    <col min="765" max="765" width="10.6640625" style="144" customWidth="1"/>
    <col min="766" max="766" width="10.44140625" style="144" customWidth="1"/>
    <col min="767" max="768" width="10.6640625" style="144" customWidth="1"/>
    <col min="769" max="769" width="9.88671875" style="144" customWidth="1"/>
    <col min="770" max="770" width="9.44140625" style="144" customWidth="1"/>
    <col min="771" max="771" width="10.6640625" style="144" customWidth="1"/>
    <col min="772" max="772" width="13.44140625" style="144" customWidth="1"/>
    <col min="773" max="773" width="13.6640625" style="144" customWidth="1"/>
    <col min="774" max="775" width="9" style="144" customWidth="1"/>
    <col min="776" max="776" width="12.88671875" style="144" customWidth="1"/>
    <col min="777" max="777" width="11.5546875" style="144" customWidth="1"/>
    <col min="778" max="778" width="10.88671875" style="144" customWidth="1"/>
    <col min="779" max="1017" width="9.109375" style="144"/>
    <col min="1018" max="1018" width="24.33203125" style="144" customWidth="1"/>
    <col min="1019" max="1019" width="18.6640625" style="144" customWidth="1"/>
    <col min="1020" max="1020" width="7.6640625" style="144" customWidth="1"/>
    <col min="1021" max="1021" width="10.6640625" style="144" customWidth="1"/>
    <col min="1022" max="1022" width="10.44140625" style="144" customWidth="1"/>
    <col min="1023" max="1024" width="10.6640625" style="144" customWidth="1"/>
    <col min="1025" max="1025" width="9.88671875" style="144" customWidth="1"/>
    <col min="1026" max="1026" width="9.44140625" style="144" customWidth="1"/>
    <col min="1027" max="1027" width="10.6640625" style="144" customWidth="1"/>
    <col min="1028" max="1028" width="13.44140625" style="144" customWidth="1"/>
    <col min="1029" max="1029" width="13.6640625" style="144" customWidth="1"/>
    <col min="1030" max="1031" width="9" style="144" customWidth="1"/>
    <col min="1032" max="1032" width="12.88671875" style="144" customWidth="1"/>
    <col min="1033" max="1033" width="11.5546875" style="144" customWidth="1"/>
    <col min="1034" max="1034" width="10.88671875" style="144" customWidth="1"/>
    <col min="1035" max="1273" width="9.109375" style="144"/>
    <col min="1274" max="1274" width="24.33203125" style="144" customWidth="1"/>
    <col min="1275" max="1275" width="18.6640625" style="144" customWidth="1"/>
    <col min="1276" max="1276" width="7.6640625" style="144" customWidth="1"/>
    <col min="1277" max="1277" width="10.6640625" style="144" customWidth="1"/>
    <col min="1278" max="1278" width="10.44140625" style="144" customWidth="1"/>
    <col min="1279" max="1280" width="10.6640625" style="144" customWidth="1"/>
    <col min="1281" max="1281" width="9.88671875" style="144" customWidth="1"/>
    <col min="1282" max="1282" width="9.44140625" style="144" customWidth="1"/>
    <col min="1283" max="1283" width="10.6640625" style="144" customWidth="1"/>
    <col min="1284" max="1284" width="13.44140625" style="144" customWidth="1"/>
    <col min="1285" max="1285" width="13.6640625" style="144" customWidth="1"/>
    <col min="1286" max="1287" width="9" style="144" customWidth="1"/>
    <col min="1288" max="1288" width="12.88671875" style="144" customWidth="1"/>
    <col min="1289" max="1289" width="11.5546875" style="144" customWidth="1"/>
    <col min="1290" max="1290" width="10.88671875" style="144" customWidth="1"/>
    <col min="1291" max="1529" width="9.109375" style="144"/>
    <col min="1530" max="1530" width="24.33203125" style="144" customWidth="1"/>
    <col min="1531" max="1531" width="18.6640625" style="144" customWidth="1"/>
    <col min="1532" max="1532" width="7.6640625" style="144" customWidth="1"/>
    <col min="1533" max="1533" width="10.6640625" style="144" customWidth="1"/>
    <col min="1534" max="1534" width="10.44140625" style="144" customWidth="1"/>
    <col min="1535" max="1536" width="10.6640625" style="144" customWidth="1"/>
    <col min="1537" max="1537" width="9.88671875" style="144" customWidth="1"/>
    <col min="1538" max="1538" width="9.44140625" style="144" customWidth="1"/>
    <col min="1539" max="1539" width="10.6640625" style="144" customWidth="1"/>
    <col min="1540" max="1540" width="13.44140625" style="144" customWidth="1"/>
    <col min="1541" max="1541" width="13.6640625" style="144" customWidth="1"/>
    <col min="1542" max="1543" width="9" style="144" customWidth="1"/>
    <col min="1544" max="1544" width="12.88671875" style="144" customWidth="1"/>
    <col min="1545" max="1545" width="11.5546875" style="144" customWidth="1"/>
    <col min="1546" max="1546" width="10.88671875" style="144" customWidth="1"/>
    <col min="1547" max="1785" width="9.109375" style="144"/>
    <col min="1786" max="1786" width="24.33203125" style="144" customWidth="1"/>
    <col min="1787" max="1787" width="18.6640625" style="144" customWidth="1"/>
    <col min="1788" max="1788" width="7.6640625" style="144" customWidth="1"/>
    <col min="1789" max="1789" width="10.6640625" style="144" customWidth="1"/>
    <col min="1790" max="1790" width="10.44140625" style="144" customWidth="1"/>
    <col min="1791" max="1792" width="10.6640625" style="144" customWidth="1"/>
    <col min="1793" max="1793" width="9.88671875" style="144" customWidth="1"/>
    <col min="1794" max="1794" width="9.44140625" style="144" customWidth="1"/>
    <col min="1795" max="1795" width="10.6640625" style="144" customWidth="1"/>
    <col min="1796" max="1796" width="13.44140625" style="144" customWidth="1"/>
    <col min="1797" max="1797" width="13.6640625" style="144" customWidth="1"/>
    <col min="1798" max="1799" width="9" style="144" customWidth="1"/>
    <col min="1800" max="1800" width="12.88671875" style="144" customWidth="1"/>
    <col min="1801" max="1801" width="11.5546875" style="144" customWidth="1"/>
    <col min="1802" max="1802" width="10.88671875" style="144" customWidth="1"/>
    <col min="1803" max="2041" width="9.109375" style="144"/>
    <col min="2042" max="2042" width="24.33203125" style="144" customWidth="1"/>
    <col min="2043" max="2043" width="18.6640625" style="144" customWidth="1"/>
    <col min="2044" max="2044" width="7.6640625" style="144" customWidth="1"/>
    <col min="2045" max="2045" width="10.6640625" style="144" customWidth="1"/>
    <col min="2046" max="2046" width="10.44140625" style="144" customWidth="1"/>
    <col min="2047" max="2048" width="10.6640625" style="144" customWidth="1"/>
    <col min="2049" max="2049" width="9.88671875" style="144" customWidth="1"/>
    <col min="2050" max="2050" width="9.44140625" style="144" customWidth="1"/>
    <col min="2051" max="2051" width="10.6640625" style="144" customWidth="1"/>
    <col min="2052" max="2052" width="13.44140625" style="144" customWidth="1"/>
    <col min="2053" max="2053" width="13.6640625" style="144" customWidth="1"/>
    <col min="2054" max="2055" width="9" style="144" customWidth="1"/>
    <col min="2056" max="2056" width="12.88671875" style="144" customWidth="1"/>
    <col min="2057" max="2057" width="11.5546875" style="144" customWidth="1"/>
    <col min="2058" max="2058" width="10.88671875" style="144" customWidth="1"/>
    <col min="2059" max="2297" width="9.109375" style="144"/>
    <col min="2298" max="2298" width="24.33203125" style="144" customWidth="1"/>
    <col min="2299" max="2299" width="18.6640625" style="144" customWidth="1"/>
    <col min="2300" max="2300" width="7.6640625" style="144" customWidth="1"/>
    <col min="2301" max="2301" width="10.6640625" style="144" customWidth="1"/>
    <col min="2302" max="2302" width="10.44140625" style="144" customWidth="1"/>
    <col min="2303" max="2304" width="10.6640625" style="144" customWidth="1"/>
    <col min="2305" max="2305" width="9.88671875" style="144" customWidth="1"/>
    <col min="2306" max="2306" width="9.44140625" style="144" customWidth="1"/>
    <col min="2307" max="2307" width="10.6640625" style="144" customWidth="1"/>
    <col min="2308" max="2308" width="13.44140625" style="144" customWidth="1"/>
    <col min="2309" max="2309" width="13.6640625" style="144" customWidth="1"/>
    <col min="2310" max="2311" width="9" style="144" customWidth="1"/>
    <col min="2312" max="2312" width="12.88671875" style="144" customWidth="1"/>
    <col min="2313" max="2313" width="11.5546875" style="144" customWidth="1"/>
    <col min="2314" max="2314" width="10.88671875" style="144" customWidth="1"/>
    <col min="2315" max="2553" width="9.109375" style="144"/>
    <col min="2554" max="2554" width="24.33203125" style="144" customWidth="1"/>
    <col min="2555" max="2555" width="18.6640625" style="144" customWidth="1"/>
    <col min="2556" max="2556" width="7.6640625" style="144" customWidth="1"/>
    <col min="2557" max="2557" width="10.6640625" style="144" customWidth="1"/>
    <col min="2558" max="2558" width="10.44140625" style="144" customWidth="1"/>
    <col min="2559" max="2560" width="10.6640625" style="144" customWidth="1"/>
    <col min="2561" max="2561" width="9.88671875" style="144" customWidth="1"/>
    <col min="2562" max="2562" width="9.44140625" style="144" customWidth="1"/>
    <col min="2563" max="2563" width="10.6640625" style="144" customWidth="1"/>
    <col min="2564" max="2564" width="13.44140625" style="144" customWidth="1"/>
    <col min="2565" max="2565" width="13.6640625" style="144" customWidth="1"/>
    <col min="2566" max="2567" width="9" style="144" customWidth="1"/>
    <col min="2568" max="2568" width="12.88671875" style="144" customWidth="1"/>
    <col min="2569" max="2569" width="11.5546875" style="144" customWidth="1"/>
    <col min="2570" max="2570" width="10.88671875" style="144" customWidth="1"/>
    <col min="2571" max="2809" width="9.109375" style="144"/>
    <col min="2810" max="2810" width="24.33203125" style="144" customWidth="1"/>
    <col min="2811" max="2811" width="18.6640625" style="144" customWidth="1"/>
    <col min="2812" max="2812" width="7.6640625" style="144" customWidth="1"/>
    <col min="2813" max="2813" width="10.6640625" style="144" customWidth="1"/>
    <col min="2814" max="2814" width="10.44140625" style="144" customWidth="1"/>
    <col min="2815" max="2816" width="10.6640625" style="144" customWidth="1"/>
    <col min="2817" max="2817" width="9.88671875" style="144" customWidth="1"/>
    <col min="2818" max="2818" width="9.44140625" style="144" customWidth="1"/>
    <col min="2819" max="2819" width="10.6640625" style="144" customWidth="1"/>
    <col min="2820" max="2820" width="13.44140625" style="144" customWidth="1"/>
    <col min="2821" max="2821" width="13.6640625" style="144" customWidth="1"/>
    <col min="2822" max="2823" width="9" style="144" customWidth="1"/>
    <col min="2824" max="2824" width="12.88671875" style="144" customWidth="1"/>
    <col min="2825" max="2825" width="11.5546875" style="144" customWidth="1"/>
    <col min="2826" max="2826" width="10.88671875" style="144" customWidth="1"/>
    <col min="2827" max="3065" width="9.109375" style="144"/>
    <col min="3066" max="3066" width="24.33203125" style="144" customWidth="1"/>
    <col min="3067" max="3067" width="18.6640625" style="144" customWidth="1"/>
    <col min="3068" max="3068" width="7.6640625" style="144" customWidth="1"/>
    <col min="3069" max="3069" width="10.6640625" style="144" customWidth="1"/>
    <col min="3070" max="3070" width="10.44140625" style="144" customWidth="1"/>
    <col min="3071" max="3072" width="10.6640625" style="144" customWidth="1"/>
    <col min="3073" max="3073" width="9.88671875" style="144" customWidth="1"/>
    <col min="3074" max="3074" width="9.44140625" style="144" customWidth="1"/>
    <col min="3075" max="3075" width="10.6640625" style="144" customWidth="1"/>
    <col min="3076" max="3076" width="13.44140625" style="144" customWidth="1"/>
    <col min="3077" max="3077" width="13.6640625" style="144" customWidth="1"/>
    <col min="3078" max="3079" width="9" style="144" customWidth="1"/>
    <col min="3080" max="3080" width="12.88671875" style="144" customWidth="1"/>
    <col min="3081" max="3081" width="11.5546875" style="144" customWidth="1"/>
    <col min="3082" max="3082" width="10.88671875" style="144" customWidth="1"/>
    <col min="3083" max="3321" width="9.109375" style="144"/>
    <col min="3322" max="3322" width="24.33203125" style="144" customWidth="1"/>
    <col min="3323" max="3323" width="18.6640625" style="144" customWidth="1"/>
    <col min="3324" max="3324" width="7.6640625" style="144" customWidth="1"/>
    <col min="3325" max="3325" width="10.6640625" style="144" customWidth="1"/>
    <col min="3326" max="3326" width="10.44140625" style="144" customWidth="1"/>
    <col min="3327" max="3328" width="10.6640625" style="144" customWidth="1"/>
    <col min="3329" max="3329" width="9.88671875" style="144" customWidth="1"/>
    <col min="3330" max="3330" width="9.44140625" style="144" customWidth="1"/>
    <col min="3331" max="3331" width="10.6640625" style="144" customWidth="1"/>
    <col min="3332" max="3332" width="13.44140625" style="144" customWidth="1"/>
    <col min="3333" max="3333" width="13.6640625" style="144" customWidth="1"/>
    <col min="3334" max="3335" width="9" style="144" customWidth="1"/>
    <col min="3336" max="3336" width="12.88671875" style="144" customWidth="1"/>
    <col min="3337" max="3337" width="11.5546875" style="144" customWidth="1"/>
    <col min="3338" max="3338" width="10.88671875" style="144" customWidth="1"/>
    <col min="3339" max="3577" width="9.109375" style="144"/>
    <col min="3578" max="3578" width="24.33203125" style="144" customWidth="1"/>
    <col min="3579" max="3579" width="18.6640625" style="144" customWidth="1"/>
    <col min="3580" max="3580" width="7.6640625" style="144" customWidth="1"/>
    <col min="3581" max="3581" width="10.6640625" style="144" customWidth="1"/>
    <col min="3582" max="3582" width="10.44140625" style="144" customWidth="1"/>
    <col min="3583" max="3584" width="10.6640625" style="144" customWidth="1"/>
    <col min="3585" max="3585" width="9.88671875" style="144" customWidth="1"/>
    <col min="3586" max="3586" width="9.44140625" style="144" customWidth="1"/>
    <col min="3587" max="3587" width="10.6640625" style="144" customWidth="1"/>
    <col min="3588" max="3588" width="13.44140625" style="144" customWidth="1"/>
    <col min="3589" max="3589" width="13.6640625" style="144" customWidth="1"/>
    <col min="3590" max="3591" width="9" style="144" customWidth="1"/>
    <col min="3592" max="3592" width="12.88671875" style="144" customWidth="1"/>
    <col min="3593" max="3593" width="11.5546875" style="144" customWidth="1"/>
    <col min="3594" max="3594" width="10.88671875" style="144" customWidth="1"/>
    <col min="3595" max="3833" width="9.109375" style="144"/>
    <col min="3834" max="3834" width="24.33203125" style="144" customWidth="1"/>
    <col min="3835" max="3835" width="18.6640625" style="144" customWidth="1"/>
    <col min="3836" max="3836" width="7.6640625" style="144" customWidth="1"/>
    <col min="3837" max="3837" width="10.6640625" style="144" customWidth="1"/>
    <col min="3838" max="3838" width="10.44140625" style="144" customWidth="1"/>
    <col min="3839" max="3840" width="10.6640625" style="144" customWidth="1"/>
    <col min="3841" max="3841" width="9.88671875" style="144" customWidth="1"/>
    <col min="3842" max="3842" width="9.44140625" style="144" customWidth="1"/>
    <col min="3843" max="3843" width="10.6640625" style="144" customWidth="1"/>
    <col min="3844" max="3844" width="13.44140625" style="144" customWidth="1"/>
    <col min="3845" max="3845" width="13.6640625" style="144" customWidth="1"/>
    <col min="3846" max="3847" width="9" style="144" customWidth="1"/>
    <col min="3848" max="3848" width="12.88671875" style="144" customWidth="1"/>
    <col min="3849" max="3849" width="11.5546875" style="144" customWidth="1"/>
    <col min="3850" max="3850" width="10.88671875" style="144" customWidth="1"/>
    <col min="3851" max="4089" width="9.109375" style="144"/>
    <col min="4090" max="4090" width="24.33203125" style="144" customWidth="1"/>
    <col min="4091" max="4091" width="18.6640625" style="144" customWidth="1"/>
    <col min="4092" max="4092" width="7.6640625" style="144" customWidth="1"/>
    <col min="4093" max="4093" width="10.6640625" style="144" customWidth="1"/>
    <col min="4094" max="4094" width="10.44140625" style="144" customWidth="1"/>
    <col min="4095" max="4096" width="10.6640625" style="144" customWidth="1"/>
    <col min="4097" max="4097" width="9.88671875" style="144" customWidth="1"/>
    <col min="4098" max="4098" width="9.44140625" style="144" customWidth="1"/>
    <col min="4099" max="4099" width="10.6640625" style="144" customWidth="1"/>
    <col min="4100" max="4100" width="13.44140625" style="144" customWidth="1"/>
    <col min="4101" max="4101" width="13.6640625" style="144" customWidth="1"/>
    <col min="4102" max="4103" width="9" style="144" customWidth="1"/>
    <col min="4104" max="4104" width="12.88671875" style="144" customWidth="1"/>
    <col min="4105" max="4105" width="11.5546875" style="144" customWidth="1"/>
    <col min="4106" max="4106" width="10.88671875" style="144" customWidth="1"/>
    <col min="4107" max="4345" width="9.109375" style="144"/>
    <col min="4346" max="4346" width="24.33203125" style="144" customWidth="1"/>
    <col min="4347" max="4347" width="18.6640625" style="144" customWidth="1"/>
    <col min="4348" max="4348" width="7.6640625" style="144" customWidth="1"/>
    <col min="4349" max="4349" width="10.6640625" style="144" customWidth="1"/>
    <col min="4350" max="4350" width="10.44140625" style="144" customWidth="1"/>
    <col min="4351" max="4352" width="10.6640625" style="144" customWidth="1"/>
    <col min="4353" max="4353" width="9.88671875" style="144" customWidth="1"/>
    <col min="4354" max="4354" width="9.44140625" style="144" customWidth="1"/>
    <col min="4355" max="4355" width="10.6640625" style="144" customWidth="1"/>
    <col min="4356" max="4356" width="13.44140625" style="144" customWidth="1"/>
    <col min="4357" max="4357" width="13.6640625" style="144" customWidth="1"/>
    <col min="4358" max="4359" width="9" style="144" customWidth="1"/>
    <col min="4360" max="4360" width="12.88671875" style="144" customWidth="1"/>
    <col min="4361" max="4361" width="11.5546875" style="144" customWidth="1"/>
    <col min="4362" max="4362" width="10.88671875" style="144" customWidth="1"/>
    <col min="4363" max="4601" width="9.109375" style="144"/>
    <col min="4602" max="4602" width="24.33203125" style="144" customWidth="1"/>
    <col min="4603" max="4603" width="18.6640625" style="144" customWidth="1"/>
    <col min="4604" max="4604" width="7.6640625" style="144" customWidth="1"/>
    <col min="4605" max="4605" width="10.6640625" style="144" customWidth="1"/>
    <col min="4606" max="4606" width="10.44140625" style="144" customWidth="1"/>
    <col min="4607" max="4608" width="10.6640625" style="144" customWidth="1"/>
    <col min="4609" max="4609" width="9.88671875" style="144" customWidth="1"/>
    <col min="4610" max="4610" width="9.44140625" style="144" customWidth="1"/>
    <col min="4611" max="4611" width="10.6640625" style="144" customWidth="1"/>
    <col min="4612" max="4612" width="13.44140625" style="144" customWidth="1"/>
    <col min="4613" max="4613" width="13.6640625" style="144" customWidth="1"/>
    <col min="4614" max="4615" width="9" style="144" customWidth="1"/>
    <col min="4616" max="4616" width="12.88671875" style="144" customWidth="1"/>
    <col min="4617" max="4617" width="11.5546875" style="144" customWidth="1"/>
    <col min="4618" max="4618" width="10.88671875" style="144" customWidth="1"/>
    <col min="4619" max="4857" width="9.109375" style="144"/>
    <col min="4858" max="4858" width="24.33203125" style="144" customWidth="1"/>
    <col min="4859" max="4859" width="18.6640625" style="144" customWidth="1"/>
    <col min="4860" max="4860" width="7.6640625" style="144" customWidth="1"/>
    <col min="4861" max="4861" width="10.6640625" style="144" customWidth="1"/>
    <col min="4862" max="4862" width="10.44140625" style="144" customWidth="1"/>
    <col min="4863" max="4864" width="10.6640625" style="144" customWidth="1"/>
    <col min="4865" max="4865" width="9.88671875" style="144" customWidth="1"/>
    <col min="4866" max="4866" width="9.44140625" style="144" customWidth="1"/>
    <col min="4867" max="4867" width="10.6640625" style="144" customWidth="1"/>
    <col min="4868" max="4868" width="13.44140625" style="144" customWidth="1"/>
    <col min="4869" max="4869" width="13.6640625" style="144" customWidth="1"/>
    <col min="4870" max="4871" width="9" style="144" customWidth="1"/>
    <col min="4872" max="4872" width="12.88671875" style="144" customWidth="1"/>
    <col min="4873" max="4873" width="11.5546875" style="144" customWidth="1"/>
    <col min="4874" max="4874" width="10.88671875" style="144" customWidth="1"/>
    <col min="4875" max="5113" width="9.109375" style="144"/>
    <col min="5114" max="5114" width="24.33203125" style="144" customWidth="1"/>
    <col min="5115" max="5115" width="18.6640625" style="144" customWidth="1"/>
    <col min="5116" max="5116" width="7.6640625" style="144" customWidth="1"/>
    <col min="5117" max="5117" width="10.6640625" style="144" customWidth="1"/>
    <col min="5118" max="5118" width="10.44140625" style="144" customWidth="1"/>
    <col min="5119" max="5120" width="10.6640625" style="144" customWidth="1"/>
    <col min="5121" max="5121" width="9.88671875" style="144" customWidth="1"/>
    <col min="5122" max="5122" width="9.44140625" style="144" customWidth="1"/>
    <col min="5123" max="5123" width="10.6640625" style="144" customWidth="1"/>
    <col min="5124" max="5124" width="13.44140625" style="144" customWidth="1"/>
    <col min="5125" max="5125" width="13.6640625" style="144" customWidth="1"/>
    <col min="5126" max="5127" width="9" style="144" customWidth="1"/>
    <col min="5128" max="5128" width="12.88671875" style="144" customWidth="1"/>
    <col min="5129" max="5129" width="11.5546875" style="144" customWidth="1"/>
    <col min="5130" max="5130" width="10.88671875" style="144" customWidth="1"/>
    <col min="5131" max="5369" width="9.109375" style="144"/>
    <col min="5370" max="5370" width="24.33203125" style="144" customWidth="1"/>
    <col min="5371" max="5371" width="18.6640625" style="144" customWidth="1"/>
    <col min="5372" max="5372" width="7.6640625" style="144" customWidth="1"/>
    <col min="5373" max="5373" width="10.6640625" style="144" customWidth="1"/>
    <col min="5374" max="5374" width="10.44140625" style="144" customWidth="1"/>
    <col min="5375" max="5376" width="10.6640625" style="144" customWidth="1"/>
    <col min="5377" max="5377" width="9.88671875" style="144" customWidth="1"/>
    <col min="5378" max="5378" width="9.44140625" style="144" customWidth="1"/>
    <col min="5379" max="5379" width="10.6640625" style="144" customWidth="1"/>
    <col min="5380" max="5380" width="13.44140625" style="144" customWidth="1"/>
    <col min="5381" max="5381" width="13.6640625" style="144" customWidth="1"/>
    <col min="5382" max="5383" width="9" style="144" customWidth="1"/>
    <col min="5384" max="5384" width="12.88671875" style="144" customWidth="1"/>
    <col min="5385" max="5385" width="11.5546875" style="144" customWidth="1"/>
    <col min="5386" max="5386" width="10.88671875" style="144" customWidth="1"/>
    <col min="5387" max="5625" width="9.109375" style="144"/>
    <col min="5626" max="5626" width="24.33203125" style="144" customWidth="1"/>
    <col min="5627" max="5627" width="18.6640625" style="144" customWidth="1"/>
    <col min="5628" max="5628" width="7.6640625" style="144" customWidth="1"/>
    <col min="5629" max="5629" width="10.6640625" style="144" customWidth="1"/>
    <col min="5630" max="5630" width="10.44140625" style="144" customWidth="1"/>
    <col min="5631" max="5632" width="10.6640625" style="144" customWidth="1"/>
    <col min="5633" max="5633" width="9.88671875" style="144" customWidth="1"/>
    <col min="5634" max="5634" width="9.44140625" style="144" customWidth="1"/>
    <col min="5635" max="5635" width="10.6640625" style="144" customWidth="1"/>
    <col min="5636" max="5636" width="13.44140625" style="144" customWidth="1"/>
    <col min="5637" max="5637" width="13.6640625" style="144" customWidth="1"/>
    <col min="5638" max="5639" width="9" style="144" customWidth="1"/>
    <col min="5640" max="5640" width="12.88671875" style="144" customWidth="1"/>
    <col min="5641" max="5641" width="11.5546875" style="144" customWidth="1"/>
    <col min="5642" max="5642" width="10.88671875" style="144" customWidth="1"/>
    <col min="5643" max="5881" width="9.109375" style="144"/>
    <col min="5882" max="5882" width="24.33203125" style="144" customWidth="1"/>
    <col min="5883" max="5883" width="18.6640625" style="144" customWidth="1"/>
    <col min="5884" max="5884" width="7.6640625" style="144" customWidth="1"/>
    <col min="5885" max="5885" width="10.6640625" style="144" customWidth="1"/>
    <col min="5886" max="5886" width="10.44140625" style="144" customWidth="1"/>
    <col min="5887" max="5888" width="10.6640625" style="144" customWidth="1"/>
    <col min="5889" max="5889" width="9.88671875" style="144" customWidth="1"/>
    <col min="5890" max="5890" width="9.44140625" style="144" customWidth="1"/>
    <col min="5891" max="5891" width="10.6640625" style="144" customWidth="1"/>
    <col min="5892" max="5892" width="13.44140625" style="144" customWidth="1"/>
    <col min="5893" max="5893" width="13.6640625" style="144" customWidth="1"/>
    <col min="5894" max="5895" width="9" style="144" customWidth="1"/>
    <col min="5896" max="5896" width="12.88671875" style="144" customWidth="1"/>
    <col min="5897" max="5897" width="11.5546875" style="144" customWidth="1"/>
    <col min="5898" max="5898" width="10.88671875" style="144" customWidth="1"/>
    <col min="5899" max="6137" width="9.109375" style="144"/>
    <col min="6138" max="6138" width="24.33203125" style="144" customWidth="1"/>
    <col min="6139" max="6139" width="18.6640625" style="144" customWidth="1"/>
    <col min="6140" max="6140" width="7.6640625" style="144" customWidth="1"/>
    <col min="6141" max="6141" width="10.6640625" style="144" customWidth="1"/>
    <col min="6142" max="6142" width="10.44140625" style="144" customWidth="1"/>
    <col min="6143" max="6144" width="10.6640625" style="144" customWidth="1"/>
    <col min="6145" max="6145" width="9.88671875" style="144" customWidth="1"/>
    <col min="6146" max="6146" width="9.44140625" style="144" customWidth="1"/>
    <col min="6147" max="6147" width="10.6640625" style="144" customWidth="1"/>
    <col min="6148" max="6148" width="13.44140625" style="144" customWidth="1"/>
    <col min="6149" max="6149" width="13.6640625" style="144" customWidth="1"/>
    <col min="6150" max="6151" width="9" style="144" customWidth="1"/>
    <col min="6152" max="6152" width="12.88671875" style="144" customWidth="1"/>
    <col min="6153" max="6153" width="11.5546875" style="144" customWidth="1"/>
    <col min="6154" max="6154" width="10.88671875" style="144" customWidth="1"/>
    <col min="6155" max="6393" width="9.109375" style="144"/>
    <col min="6394" max="6394" width="24.33203125" style="144" customWidth="1"/>
    <col min="6395" max="6395" width="18.6640625" style="144" customWidth="1"/>
    <col min="6396" max="6396" width="7.6640625" style="144" customWidth="1"/>
    <col min="6397" max="6397" width="10.6640625" style="144" customWidth="1"/>
    <col min="6398" max="6398" width="10.44140625" style="144" customWidth="1"/>
    <col min="6399" max="6400" width="10.6640625" style="144" customWidth="1"/>
    <col min="6401" max="6401" width="9.88671875" style="144" customWidth="1"/>
    <col min="6402" max="6402" width="9.44140625" style="144" customWidth="1"/>
    <col min="6403" max="6403" width="10.6640625" style="144" customWidth="1"/>
    <col min="6404" max="6404" width="13.44140625" style="144" customWidth="1"/>
    <col min="6405" max="6405" width="13.6640625" style="144" customWidth="1"/>
    <col min="6406" max="6407" width="9" style="144" customWidth="1"/>
    <col min="6408" max="6408" width="12.88671875" style="144" customWidth="1"/>
    <col min="6409" max="6409" width="11.5546875" style="144" customWidth="1"/>
    <col min="6410" max="6410" width="10.88671875" style="144" customWidth="1"/>
    <col min="6411" max="6649" width="9.109375" style="144"/>
    <col min="6650" max="6650" width="24.33203125" style="144" customWidth="1"/>
    <col min="6651" max="6651" width="18.6640625" style="144" customWidth="1"/>
    <col min="6652" max="6652" width="7.6640625" style="144" customWidth="1"/>
    <col min="6653" max="6653" width="10.6640625" style="144" customWidth="1"/>
    <col min="6654" max="6654" width="10.44140625" style="144" customWidth="1"/>
    <col min="6655" max="6656" width="10.6640625" style="144" customWidth="1"/>
    <col min="6657" max="6657" width="9.88671875" style="144" customWidth="1"/>
    <col min="6658" max="6658" width="9.44140625" style="144" customWidth="1"/>
    <col min="6659" max="6659" width="10.6640625" style="144" customWidth="1"/>
    <col min="6660" max="6660" width="13.44140625" style="144" customWidth="1"/>
    <col min="6661" max="6661" width="13.6640625" style="144" customWidth="1"/>
    <col min="6662" max="6663" width="9" style="144" customWidth="1"/>
    <col min="6664" max="6664" width="12.88671875" style="144" customWidth="1"/>
    <col min="6665" max="6665" width="11.5546875" style="144" customWidth="1"/>
    <col min="6666" max="6666" width="10.88671875" style="144" customWidth="1"/>
    <col min="6667" max="6905" width="9.109375" style="144"/>
    <col min="6906" max="6906" width="24.33203125" style="144" customWidth="1"/>
    <col min="6907" max="6907" width="18.6640625" style="144" customWidth="1"/>
    <col min="6908" max="6908" width="7.6640625" style="144" customWidth="1"/>
    <col min="6909" max="6909" width="10.6640625" style="144" customWidth="1"/>
    <col min="6910" max="6910" width="10.44140625" style="144" customWidth="1"/>
    <col min="6911" max="6912" width="10.6640625" style="144" customWidth="1"/>
    <col min="6913" max="6913" width="9.88671875" style="144" customWidth="1"/>
    <col min="6914" max="6914" width="9.44140625" style="144" customWidth="1"/>
    <col min="6915" max="6915" width="10.6640625" style="144" customWidth="1"/>
    <col min="6916" max="6916" width="13.44140625" style="144" customWidth="1"/>
    <col min="6917" max="6917" width="13.6640625" style="144" customWidth="1"/>
    <col min="6918" max="6919" width="9" style="144" customWidth="1"/>
    <col min="6920" max="6920" width="12.88671875" style="144" customWidth="1"/>
    <col min="6921" max="6921" width="11.5546875" style="144" customWidth="1"/>
    <col min="6922" max="6922" width="10.88671875" style="144" customWidth="1"/>
    <col min="6923" max="7161" width="9.109375" style="144"/>
    <col min="7162" max="7162" width="24.33203125" style="144" customWidth="1"/>
    <col min="7163" max="7163" width="18.6640625" style="144" customWidth="1"/>
    <col min="7164" max="7164" width="7.6640625" style="144" customWidth="1"/>
    <col min="7165" max="7165" width="10.6640625" style="144" customWidth="1"/>
    <col min="7166" max="7166" width="10.44140625" style="144" customWidth="1"/>
    <col min="7167" max="7168" width="10.6640625" style="144" customWidth="1"/>
    <col min="7169" max="7169" width="9.88671875" style="144" customWidth="1"/>
    <col min="7170" max="7170" width="9.44140625" style="144" customWidth="1"/>
    <col min="7171" max="7171" width="10.6640625" style="144" customWidth="1"/>
    <col min="7172" max="7172" width="13.44140625" style="144" customWidth="1"/>
    <col min="7173" max="7173" width="13.6640625" style="144" customWidth="1"/>
    <col min="7174" max="7175" width="9" style="144" customWidth="1"/>
    <col min="7176" max="7176" width="12.88671875" style="144" customWidth="1"/>
    <col min="7177" max="7177" width="11.5546875" style="144" customWidth="1"/>
    <col min="7178" max="7178" width="10.88671875" style="144" customWidth="1"/>
    <col min="7179" max="7417" width="9.109375" style="144"/>
    <col min="7418" max="7418" width="24.33203125" style="144" customWidth="1"/>
    <col min="7419" max="7419" width="18.6640625" style="144" customWidth="1"/>
    <col min="7420" max="7420" width="7.6640625" style="144" customWidth="1"/>
    <col min="7421" max="7421" width="10.6640625" style="144" customWidth="1"/>
    <col min="7422" max="7422" width="10.44140625" style="144" customWidth="1"/>
    <col min="7423" max="7424" width="10.6640625" style="144" customWidth="1"/>
    <col min="7425" max="7425" width="9.88671875" style="144" customWidth="1"/>
    <col min="7426" max="7426" width="9.44140625" style="144" customWidth="1"/>
    <col min="7427" max="7427" width="10.6640625" style="144" customWidth="1"/>
    <col min="7428" max="7428" width="13.44140625" style="144" customWidth="1"/>
    <col min="7429" max="7429" width="13.6640625" style="144" customWidth="1"/>
    <col min="7430" max="7431" width="9" style="144" customWidth="1"/>
    <col min="7432" max="7432" width="12.88671875" style="144" customWidth="1"/>
    <col min="7433" max="7433" width="11.5546875" style="144" customWidth="1"/>
    <col min="7434" max="7434" width="10.88671875" style="144" customWidth="1"/>
    <col min="7435" max="7673" width="9.109375" style="144"/>
    <col min="7674" max="7674" width="24.33203125" style="144" customWidth="1"/>
    <col min="7675" max="7675" width="18.6640625" style="144" customWidth="1"/>
    <col min="7676" max="7676" width="7.6640625" style="144" customWidth="1"/>
    <col min="7677" max="7677" width="10.6640625" style="144" customWidth="1"/>
    <col min="7678" max="7678" width="10.44140625" style="144" customWidth="1"/>
    <col min="7679" max="7680" width="10.6640625" style="144" customWidth="1"/>
    <col min="7681" max="7681" width="9.88671875" style="144" customWidth="1"/>
    <col min="7682" max="7682" width="9.44140625" style="144" customWidth="1"/>
    <col min="7683" max="7683" width="10.6640625" style="144" customWidth="1"/>
    <col min="7684" max="7684" width="13.44140625" style="144" customWidth="1"/>
    <col min="7685" max="7685" width="13.6640625" style="144" customWidth="1"/>
    <col min="7686" max="7687" width="9" style="144" customWidth="1"/>
    <col min="7688" max="7688" width="12.88671875" style="144" customWidth="1"/>
    <col min="7689" max="7689" width="11.5546875" style="144" customWidth="1"/>
    <col min="7690" max="7690" width="10.88671875" style="144" customWidth="1"/>
    <col min="7691" max="7929" width="9.109375" style="144"/>
    <col min="7930" max="7930" width="24.33203125" style="144" customWidth="1"/>
    <col min="7931" max="7931" width="18.6640625" style="144" customWidth="1"/>
    <col min="7932" max="7932" width="7.6640625" style="144" customWidth="1"/>
    <col min="7933" max="7933" width="10.6640625" style="144" customWidth="1"/>
    <col min="7934" max="7934" width="10.44140625" style="144" customWidth="1"/>
    <col min="7935" max="7936" width="10.6640625" style="144" customWidth="1"/>
    <col min="7937" max="7937" width="9.88671875" style="144" customWidth="1"/>
    <col min="7938" max="7938" width="9.44140625" style="144" customWidth="1"/>
    <col min="7939" max="7939" width="10.6640625" style="144" customWidth="1"/>
    <col min="7940" max="7940" width="13.44140625" style="144" customWidth="1"/>
    <col min="7941" max="7941" width="13.6640625" style="144" customWidth="1"/>
    <col min="7942" max="7943" width="9" style="144" customWidth="1"/>
    <col min="7944" max="7944" width="12.88671875" style="144" customWidth="1"/>
    <col min="7945" max="7945" width="11.5546875" style="144" customWidth="1"/>
    <col min="7946" max="7946" width="10.88671875" style="144" customWidth="1"/>
    <col min="7947" max="8185" width="9.109375" style="144"/>
    <col min="8186" max="8186" width="24.33203125" style="144" customWidth="1"/>
    <col min="8187" max="8187" width="18.6640625" style="144" customWidth="1"/>
    <col min="8188" max="8188" width="7.6640625" style="144" customWidth="1"/>
    <col min="8189" max="8189" width="10.6640625" style="144" customWidth="1"/>
    <col min="8190" max="8190" width="10.44140625" style="144" customWidth="1"/>
    <col min="8191" max="8192" width="10.6640625" style="144" customWidth="1"/>
    <col min="8193" max="8193" width="9.88671875" style="144" customWidth="1"/>
    <col min="8194" max="8194" width="9.44140625" style="144" customWidth="1"/>
    <col min="8195" max="8195" width="10.6640625" style="144" customWidth="1"/>
    <col min="8196" max="8196" width="13.44140625" style="144" customWidth="1"/>
    <col min="8197" max="8197" width="13.6640625" style="144" customWidth="1"/>
    <col min="8198" max="8199" width="9" style="144" customWidth="1"/>
    <col min="8200" max="8200" width="12.88671875" style="144" customWidth="1"/>
    <col min="8201" max="8201" width="11.5546875" style="144" customWidth="1"/>
    <col min="8202" max="8202" width="10.88671875" style="144" customWidth="1"/>
    <col min="8203" max="8441" width="9.109375" style="144"/>
    <col min="8442" max="8442" width="24.33203125" style="144" customWidth="1"/>
    <col min="8443" max="8443" width="18.6640625" style="144" customWidth="1"/>
    <col min="8444" max="8444" width="7.6640625" style="144" customWidth="1"/>
    <col min="8445" max="8445" width="10.6640625" style="144" customWidth="1"/>
    <col min="8446" max="8446" width="10.44140625" style="144" customWidth="1"/>
    <col min="8447" max="8448" width="10.6640625" style="144" customWidth="1"/>
    <col min="8449" max="8449" width="9.88671875" style="144" customWidth="1"/>
    <col min="8450" max="8450" width="9.44140625" style="144" customWidth="1"/>
    <col min="8451" max="8451" width="10.6640625" style="144" customWidth="1"/>
    <col min="8452" max="8452" width="13.44140625" style="144" customWidth="1"/>
    <col min="8453" max="8453" width="13.6640625" style="144" customWidth="1"/>
    <col min="8454" max="8455" width="9" style="144" customWidth="1"/>
    <col min="8456" max="8456" width="12.88671875" style="144" customWidth="1"/>
    <col min="8457" max="8457" width="11.5546875" style="144" customWidth="1"/>
    <col min="8458" max="8458" width="10.88671875" style="144" customWidth="1"/>
    <col min="8459" max="8697" width="9.109375" style="144"/>
    <col min="8698" max="8698" width="24.33203125" style="144" customWidth="1"/>
    <col min="8699" max="8699" width="18.6640625" style="144" customWidth="1"/>
    <col min="8700" max="8700" width="7.6640625" style="144" customWidth="1"/>
    <col min="8701" max="8701" width="10.6640625" style="144" customWidth="1"/>
    <col min="8702" max="8702" width="10.44140625" style="144" customWidth="1"/>
    <col min="8703" max="8704" width="10.6640625" style="144" customWidth="1"/>
    <col min="8705" max="8705" width="9.88671875" style="144" customWidth="1"/>
    <col min="8706" max="8706" width="9.44140625" style="144" customWidth="1"/>
    <col min="8707" max="8707" width="10.6640625" style="144" customWidth="1"/>
    <col min="8708" max="8708" width="13.44140625" style="144" customWidth="1"/>
    <col min="8709" max="8709" width="13.6640625" style="144" customWidth="1"/>
    <col min="8710" max="8711" width="9" style="144" customWidth="1"/>
    <col min="8712" max="8712" width="12.88671875" style="144" customWidth="1"/>
    <col min="8713" max="8713" width="11.5546875" style="144" customWidth="1"/>
    <col min="8714" max="8714" width="10.88671875" style="144" customWidth="1"/>
    <col min="8715" max="8953" width="9.109375" style="144"/>
    <col min="8954" max="8954" width="24.33203125" style="144" customWidth="1"/>
    <col min="8955" max="8955" width="18.6640625" style="144" customWidth="1"/>
    <col min="8956" max="8956" width="7.6640625" style="144" customWidth="1"/>
    <col min="8957" max="8957" width="10.6640625" style="144" customWidth="1"/>
    <col min="8958" max="8958" width="10.44140625" style="144" customWidth="1"/>
    <col min="8959" max="8960" width="10.6640625" style="144" customWidth="1"/>
    <col min="8961" max="8961" width="9.88671875" style="144" customWidth="1"/>
    <col min="8962" max="8962" width="9.44140625" style="144" customWidth="1"/>
    <col min="8963" max="8963" width="10.6640625" style="144" customWidth="1"/>
    <col min="8964" max="8964" width="13.44140625" style="144" customWidth="1"/>
    <col min="8965" max="8965" width="13.6640625" style="144" customWidth="1"/>
    <col min="8966" max="8967" width="9" style="144" customWidth="1"/>
    <col min="8968" max="8968" width="12.88671875" style="144" customWidth="1"/>
    <col min="8969" max="8969" width="11.5546875" style="144" customWidth="1"/>
    <col min="8970" max="8970" width="10.88671875" style="144" customWidth="1"/>
    <col min="8971" max="9209" width="9.109375" style="144"/>
    <col min="9210" max="9210" width="24.33203125" style="144" customWidth="1"/>
    <col min="9211" max="9211" width="18.6640625" style="144" customWidth="1"/>
    <col min="9212" max="9212" width="7.6640625" style="144" customWidth="1"/>
    <col min="9213" max="9213" width="10.6640625" style="144" customWidth="1"/>
    <col min="9214" max="9214" width="10.44140625" style="144" customWidth="1"/>
    <col min="9215" max="9216" width="10.6640625" style="144" customWidth="1"/>
    <col min="9217" max="9217" width="9.88671875" style="144" customWidth="1"/>
    <col min="9218" max="9218" width="9.44140625" style="144" customWidth="1"/>
    <col min="9219" max="9219" width="10.6640625" style="144" customWidth="1"/>
    <col min="9220" max="9220" width="13.44140625" style="144" customWidth="1"/>
    <col min="9221" max="9221" width="13.6640625" style="144" customWidth="1"/>
    <col min="9222" max="9223" width="9" style="144" customWidth="1"/>
    <col min="9224" max="9224" width="12.88671875" style="144" customWidth="1"/>
    <col min="9225" max="9225" width="11.5546875" style="144" customWidth="1"/>
    <col min="9226" max="9226" width="10.88671875" style="144" customWidth="1"/>
    <col min="9227" max="9465" width="9.109375" style="144"/>
    <col min="9466" max="9466" width="24.33203125" style="144" customWidth="1"/>
    <col min="9467" max="9467" width="18.6640625" style="144" customWidth="1"/>
    <col min="9468" max="9468" width="7.6640625" style="144" customWidth="1"/>
    <col min="9469" max="9469" width="10.6640625" style="144" customWidth="1"/>
    <col min="9470" max="9470" width="10.44140625" style="144" customWidth="1"/>
    <col min="9471" max="9472" width="10.6640625" style="144" customWidth="1"/>
    <col min="9473" max="9473" width="9.88671875" style="144" customWidth="1"/>
    <col min="9474" max="9474" width="9.44140625" style="144" customWidth="1"/>
    <col min="9475" max="9475" width="10.6640625" style="144" customWidth="1"/>
    <col min="9476" max="9476" width="13.44140625" style="144" customWidth="1"/>
    <col min="9477" max="9477" width="13.6640625" style="144" customWidth="1"/>
    <col min="9478" max="9479" width="9" style="144" customWidth="1"/>
    <col min="9480" max="9480" width="12.88671875" style="144" customWidth="1"/>
    <col min="9481" max="9481" width="11.5546875" style="144" customWidth="1"/>
    <col min="9482" max="9482" width="10.88671875" style="144" customWidth="1"/>
    <col min="9483" max="9721" width="9.109375" style="144"/>
    <col min="9722" max="9722" width="24.33203125" style="144" customWidth="1"/>
    <col min="9723" max="9723" width="18.6640625" style="144" customWidth="1"/>
    <col min="9724" max="9724" width="7.6640625" style="144" customWidth="1"/>
    <col min="9725" max="9725" width="10.6640625" style="144" customWidth="1"/>
    <col min="9726" max="9726" width="10.44140625" style="144" customWidth="1"/>
    <col min="9727" max="9728" width="10.6640625" style="144" customWidth="1"/>
    <col min="9729" max="9729" width="9.88671875" style="144" customWidth="1"/>
    <col min="9730" max="9730" width="9.44140625" style="144" customWidth="1"/>
    <col min="9731" max="9731" width="10.6640625" style="144" customWidth="1"/>
    <col min="9732" max="9732" width="13.44140625" style="144" customWidth="1"/>
    <col min="9733" max="9733" width="13.6640625" style="144" customWidth="1"/>
    <col min="9734" max="9735" width="9" style="144" customWidth="1"/>
    <col min="9736" max="9736" width="12.88671875" style="144" customWidth="1"/>
    <col min="9737" max="9737" width="11.5546875" style="144" customWidth="1"/>
    <col min="9738" max="9738" width="10.88671875" style="144" customWidth="1"/>
    <col min="9739" max="9977" width="9.109375" style="144"/>
    <col min="9978" max="9978" width="24.33203125" style="144" customWidth="1"/>
    <col min="9979" max="9979" width="18.6640625" style="144" customWidth="1"/>
    <col min="9980" max="9980" width="7.6640625" style="144" customWidth="1"/>
    <col min="9981" max="9981" width="10.6640625" style="144" customWidth="1"/>
    <col min="9982" max="9982" width="10.44140625" style="144" customWidth="1"/>
    <col min="9983" max="9984" width="10.6640625" style="144" customWidth="1"/>
    <col min="9985" max="9985" width="9.88671875" style="144" customWidth="1"/>
    <col min="9986" max="9986" width="9.44140625" style="144" customWidth="1"/>
    <col min="9987" max="9987" width="10.6640625" style="144" customWidth="1"/>
    <col min="9988" max="9988" width="13.44140625" style="144" customWidth="1"/>
    <col min="9989" max="9989" width="13.6640625" style="144" customWidth="1"/>
    <col min="9990" max="9991" width="9" style="144" customWidth="1"/>
    <col min="9992" max="9992" width="12.88671875" style="144" customWidth="1"/>
    <col min="9993" max="9993" width="11.5546875" style="144" customWidth="1"/>
    <col min="9994" max="9994" width="10.88671875" style="144" customWidth="1"/>
    <col min="9995" max="10233" width="9.109375" style="144"/>
    <col min="10234" max="10234" width="24.33203125" style="144" customWidth="1"/>
    <col min="10235" max="10235" width="18.6640625" style="144" customWidth="1"/>
    <col min="10236" max="10236" width="7.6640625" style="144" customWidth="1"/>
    <col min="10237" max="10237" width="10.6640625" style="144" customWidth="1"/>
    <col min="10238" max="10238" width="10.44140625" style="144" customWidth="1"/>
    <col min="10239" max="10240" width="10.6640625" style="144" customWidth="1"/>
    <col min="10241" max="10241" width="9.88671875" style="144" customWidth="1"/>
    <col min="10242" max="10242" width="9.44140625" style="144" customWidth="1"/>
    <col min="10243" max="10243" width="10.6640625" style="144" customWidth="1"/>
    <col min="10244" max="10244" width="13.44140625" style="144" customWidth="1"/>
    <col min="10245" max="10245" width="13.6640625" style="144" customWidth="1"/>
    <col min="10246" max="10247" width="9" style="144" customWidth="1"/>
    <col min="10248" max="10248" width="12.88671875" style="144" customWidth="1"/>
    <col min="10249" max="10249" width="11.5546875" style="144" customWidth="1"/>
    <col min="10250" max="10250" width="10.88671875" style="144" customWidth="1"/>
    <col min="10251" max="10489" width="9.109375" style="144"/>
    <col min="10490" max="10490" width="24.33203125" style="144" customWidth="1"/>
    <col min="10491" max="10491" width="18.6640625" style="144" customWidth="1"/>
    <col min="10492" max="10492" width="7.6640625" style="144" customWidth="1"/>
    <col min="10493" max="10493" width="10.6640625" style="144" customWidth="1"/>
    <col min="10494" max="10494" width="10.44140625" style="144" customWidth="1"/>
    <col min="10495" max="10496" width="10.6640625" style="144" customWidth="1"/>
    <col min="10497" max="10497" width="9.88671875" style="144" customWidth="1"/>
    <col min="10498" max="10498" width="9.44140625" style="144" customWidth="1"/>
    <col min="10499" max="10499" width="10.6640625" style="144" customWidth="1"/>
    <col min="10500" max="10500" width="13.44140625" style="144" customWidth="1"/>
    <col min="10501" max="10501" width="13.6640625" style="144" customWidth="1"/>
    <col min="10502" max="10503" width="9" style="144" customWidth="1"/>
    <col min="10504" max="10504" width="12.88671875" style="144" customWidth="1"/>
    <col min="10505" max="10505" width="11.5546875" style="144" customWidth="1"/>
    <col min="10506" max="10506" width="10.88671875" style="144" customWidth="1"/>
    <col min="10507" max="10745" width="9.109375" style="144"/>
    <col min="10746" max="10746" width="24.33203125" style="144" customWidth="1"/>
    <col min="10747" max="10747" width="18.6640625" style="144" customWidth="1"/>
    <col min="10748" max="10748" width="7.6640625" style="144" customWidth="1"/>
    <col min="10749" max="10749" width="10.6640625" style="144" customWidth="1"/>
    <col min="10750" max="10750" width="10.44140625" style="144" customWidth="1"/>
    <col min="10751" max="10752" width="10.6640625" style="144" customWidth="1"/>
    <col min="10753" max="10753" width="9.88671875" style="144" customWidth="1"/>
    <col min="10754" max="10754" width="9.44140625" style="144" customWidth="1"/>
    <col min="10755" max="10755" width="10.6640625" style="144" customWidth="1"/>
    <col min="10756" max="10756" width="13.44140625" style="144" customWidth="1"/>
    <col min="10757" max="10757" width="13.6640625" style="144" customWidth="1"/>
    <col min="10758" max="10759" width="9" style="144" customWidth="1"/>
    <col min="10760" max="10760" width="12.88671875" style="144" customWidth="1"/>
    <col min="10761" max="10761" width="11.5546875" style="144" customWidth="1"/>
    <col min="10762" max="10762" width="10.88671875" style="144" customWidth="1"/>
    <col min="10763" max="11001" width="9.109375" style="144"/>
    <col min="11002" max="11002" width="24.33203125" style="144" customWidth="1"/>
    <col min="11003" max="11003" width="18.6640625" style="144" customWidth="1"/>
    <col min="11004" max="11004" width="7.6640625" style="144" customWidth="1"/>
    <col min="11005" max="11005" width="10.6640625" style="144" customWidth="1"/>
    <col min="11006" max="11006" width="10.44140625" style="144" customWidth="1"/>
    <col min="11007" max="11008" width="10.6640625" style="144" customWidth="1"/>
    <col min="11009" max="11009" width="9.88671875" style="144" customWidth="1"/>
    <col min="11010" max="11010" width="9.44140625" style="144" customWidth="1"/>
    <col min="11011" max="11011" width="10.6640625" style="144" customWidth="1"/>
    <col min="11012" max="11012" width="13.44140625" style="144" customWidth="1"/>
    <col min="11013" max="11013" width="13.6640625" style="144" customWidth="1"/>
    <col min="11014" max="11015" width="9" style="144" customWidth="1"/>
    <col min="11016" max="11016" width="12.88671875" style="144" customWidth="1"/>
    <col min="11017" max="11017" width="11.5546875" style="144" customWidth="1"/>
    <col min="11018" max="11018" width="10.88671875" style="144" customWidth="1"/>
    <col min="11019" max="11257" width="9.109375" style="144"/>
    <col min="11258" max="11258" width="24.33203125" style="144" customWidth="1"/>
    <col min="11259" max="11259" width="18.6640625" style="144" customWidth="1"/>
    <col min="11260" max="11260" width="7.6640625" style="144" customWidth="1"/>
    <col min="11261" max="11261" width="10.6640625" style="144" customWidth="1"/>
    <col min="11262" max="11262" width="10.44140625" style="144" customWidth="1"/>
    <col min="11263" max="11264" width="10.6640625" style="144" customWidth="1"/>
    <col min="11265" max="11265" width="9.88671875" style="144" customWidth="1"/>
    <col min="11266" max="11266" width="9.44140625" style="144" customWidth="1"/>
    <col min="11267" max="11267" width="10.6640625" style="144" customWidth="1"/>
    <col min="11268" max="11268" width="13.44140625" style="144" customWidth="1"/>
    <col min="11269" max="11269" width="13.6640625" style="144" customWidth="1"/>
    <col min="11270" max="11271" width="9" style="144" customWidth="1"/>
    <col min="11272" max="11272" width="12.88671875" style="144" customWidth="1"/>
    <col min="11273" max="11273" width="11.5546875" style="144" customWidth="1"/>
    <col min="11274" max="11274" width="10.88671875" style="144" customWidth="1"/>
    <col min="11275" max="11513" width="9.109375" style="144"/>
    <col min="11514" max="11514" width="24.33203125" style="144" customWidth="1"/>
    <col min="11515" max="11515" width="18.6640625" style="144" customWidth="1"/>
    <col min="11516" max="11516" width="7.6640625" style="144" customWidth="1"/>
    <col min="11517" max="11517" width="10.6640625" style="144" customWidth="1"/>
    <col min="11518" max="11518" width="10.44140625" style="144" customWidth="1"/>
    <col min="11519" max="11520" width="10.6640625" style="144" customWidth="1"/>
    <col min="11521" max="11521" width="9.88671875" style="144" customWidth="1"/>
    <col min="11522" max="11522" width="9.44140625" style="144" customWidth="1"/>
    <col min="11523" max="11523" width="10.6640625" style="144" customWidth="1"/>
    <col min="11524" max="11524" width="13.44140625" style="144" customWidth="1"/>
    <col min="11525" max="11525" width="13.6640625" style="144" customWidth="1"/>
    <col min="11526" max="11527" width="9" style="144" customWidth="1"/>
    <col min="11528" max="11528" width="12.88671875" style="144" customWidth="1"/>
    <col min="11529" max="11529" width="11.5546875" style="144" customWidth="1"/>
    <col min="11530" max="11530" width="10.88671875" style="144" customWidth="1"/>
    <col min="11531" max="11769" width="9.109375" style="144"/>
    <col min="11770" max="11770" width="24.33203125" style="144" customWidth="1"/>
    <col min="11771" max="11771" width="18.6640625" style="144" customWidth="1"/>
    <col min="11772" max="11772" width="7.6640625" style="144" customWidth="1"/>
    <col min="11773" max="11773" width="10.6640625" style="144" customWidth="1"/>
    <col min="11774" max="11774" width="10.44140625" style="144" customWidth="1"/>
    <col min="11775" max="11776" width="10.6640625" style="144" customWidth="1"/>
    <col min="11777" max="11777" width="9.88671875" style="144" customWidth="1"/>
    <col min="11778" max="11778" width="9.44140625" style="144" customWidth="1"/>
    <col min="11779" max="11779" width="10.6640625" style="144" customWidth="1"/>
    <col min="11780" max="11780" width="13.44140625" style="144" customWidth="1"/>
    <col min="11781" max="11781" width="13.6640625" style="144" customWidth="1"/>
    <col min="11782" max="11783" width="9" style="144" customWidth="1"/>
    <col min="11784" max="11784" width="12.88671875" style="144" customWidth="1"/>
    <col min="11785" max="11785" width="11.5546875" style="144" customWidth="1"/>
    <col min="11786" max="11786" width="10.88671875" style="144" customWidth="1"/>
    <col min="11787" max="12025" width="9.109375" style="144"/>
    <col min="12026" max="12026" width="24.33203125" style="144" customWidth="1"/>
    <col min="12027" max="12027" width="18.6640625" style="144" customWidth="1"/>
    <col min="12028" max="12028" width="7.6640625" style="144" customWidth="1"/>
    <col min="12029" max="12029" width="10.6640625" style="144" customWidth="1"/>
    <col min="12030" max="12030" width="10.44140625" style="144" customWidth="1"/>
    <col min="12031" max="12032" width="10.6640625" style="144" customWidth="1"/>
    <col min="12033" max="12033" width="9.88671875" style="144" customWidth="1"/>
    <col min="12034" max="12034" width="9.44140625" style="144" customWidth="1"/>
    <col min="12035" max="12035" width="10.6640625" style="144" customWidth="1"/>
    <col min="12036" max="12036" width="13.44140625" style="144" customWidth="1"/>
    <col min="12037" max="12037" width="13.6640625" style="144" customWidth="1"/>
    <col min="12038" max="12039" width="9" style="144" customWidth="1"/>
    <col min="12040" max="12040" width="12.88671875" style="144" customWidth="1"/>
    <col min="12041" max="12041" width="11.5546875" style="144" customWidth="1"/>
    <col min="12042" max="12042" width="10.88671875" style="144" customWidth="1"/>
    <col min="12043" max="12281" width="9.109375" style="144"/>
    <col min="12282" max="12282" width="24.33203125" style="144" customWidth="1"/>
    <col min="12283" max="12283" width="18.6640625" style="144" customWidth="1"/>
    <col min="12284" max="12284" width="7.6640625" style="144" customWidth="1"/>
    <col min="12285" max="12285" width="10.6640625" style="144" customWidth="1"/>
    <col min="12286" max="12286" width="10.44140625" style="144" customWidth="1"/>
    <col min="12287" max="12288" width="10.6640625" style="144" customWidth="1"/>
    <col min="12289" max="12289" width="9.88671875" style="144" customWidth="1"/>
    <col min="12290" max="12290" width="9.44140625" style="144" customWidth="1"/>
    <col min="12291" max="12291" width="10.6640625" style="144" customWidth="1"/>
    <col min="12292" max="12292" width="13.44140625" style="144" customWidth="1"/>
    <col min="12293" max="12293" width="13.6640625" style="144" customWidth="1"/>
    <col min="12294" max="12295" width="9" style="144" customWidth="1"/>
    <col min="12296" max="12296" width="12.88671875" style="144" customWidth="1"/>
    <col min="12297" max="12297" width="11.5546875" style="144" customWidth="1"/>
    <col min="12298" max="12298" width="10.88671875" style="144" customWidth="1"/>
    <col min="12299" max="12537" width="9.109375" style="144"/>
    <col min="12538" max="12538" width="24.33203125" style="144" customWidth="1"/>
    <col min="12539" max="12539" width="18.6640625" style="144" customWidth="1"/>
    <col min="12540" max="12540" width="7.6640625" style="144" customWidth="1"/>
    <col min="12541" max="12541" width="10.6640625" style="144" customWidth="1"/>
    <col min="12542" max="12542" width="10.44140625" style="144" customWidth="1"/>
    <col min="12543" max="12544" width="10.6640625" style="144" customWidth="1"/>
    <col min="12545" max="12545" width="9.88671875" style="144" customWidth="1"/>
    <col min="12546" max="12546" width="9.44140625" style="144" customWidth="1"/>
    <col min="12547" max="12547" width="10.6640625" style="144" customWidth="1"/>
    <col min="12548" max="12548" width="13.44140625" style="144" customWidth="1"/>
    <col min="12549" max="12549" width="13.6640625" style="144" customWidth="1"/>
    <col min="12550" max="12551" width="9" style="144" customWidth="1"/>
    <col min="12552" max="12552" width="12.88671875" style="144" customWidth="1"/>
    <col min="12553" max="12553" width="11.5546875" style="144" customWidth="1"/>
    <col min="12554" max="12554" width="10.88671875" style="144" customWidth="1"/>
    <col min="12555" max="12793" width="9.109375" style="144"/>
    <col min="12794" max="12794" width="24.33203125" style="144" customWidth="1"/>
    <col min="12795" max="12795" width="18.6640625" style="144" customWidth="1"/>
    <col min="12796" max="12796" width="7.6640625" style="144" customWidth="1"/>
    <col min="12797" max="12797" width="10.6640625" style="144" customWidth="1"/>
    <col min="12798" max="12798" width="10.44140625" style="144" customWidth="1"/>
    <col min="12799" max="12800" width="10.6640625" style="144" customWidth="1"/>
    <col min="12801" max="12801" width="9.88671875" style="144" customWidth="1"/>
    <col min="12802" max="12802" width="9.44140625" style="144" customWidth="1"/>
    <col min="12803" max="12803" width="10.6640625" style="144" customWidth="1"/>
    <col min="12804" max="12804" width="13.44140625" style="144" customWidth="1"/>
    <col min="12805" max="12805" width="13.6640625" style="144" customWidth="1"/>
    <col min="12806" max="12807" width="9" style="144" customWidth="1"/>
    <col min="12808" max="12808" width="12.88671875" style="144" customWidth="1"/>
    <col min="12809" max="12809" width="11.5546875" style="144" customWidth="1"/>
    <col min="12810" max="12810" width="10.88671875" style="144" customWidth="1"/>
    <col min="12811" max="13049" width="9.109375" style="144"/>
    <col min="13050" max="13050" width="24.33203125" style="144" customWidth="1"/>
    <col min="13051" max="13051" width="18.6640625" style="144" customWidth="1"/>
    <col min="13052" max="13052" width="7.6640625" style="144" customWidth="1"/>
    <col min="13053" max="13053" width="10.6640625" style="144" customWidth="1"/>
    <col min="13054" max="13054" width="10.44140625" style="144" customWidth="1"/>
    <col min="13055" max="13056" width="10.6640625" style="144" customWidth="1"/>
    <col min="13057" max="13057" width="9.88671875" style="144" customWidth="1"/>
    <col min="13058" max="13058" width="9.44140625" style="144" customWidth="1"/>
    <col min="13059" max="13059" width="10.6640625" style="144" customWidth="1"/>
    <col min="13060" max="13060" width="13.44140625" style="144" customWidth="1"/>
    <col min="13061" max="13061" width="13.6640625" style="144" customWidth="1"/>
    <col min="13062" max="13063" width="9" style="144" customWidth="1"/>
    <col min="13064" max="13064" width="12.88671875" style="144" customWidth="1"/>
    <col min="13065" max="13065" width="11.5546875" style="144" customWidth="1"/>
    <col min="13066" max="13066" width="10.88671875" style="144" customWidth="1"/>
    <col min="13067" max="13305" width="9.109375" style="144"/>
    <col min="13306" max="13306" width="24.33203125" style="144" customWidth="1"/>
    <col min="13307" max="13307" width="18.6640625" style="144" customWidth="1"/>
    <col min="13308" max="13308" width="7.6640625" style="144" customWidth="1"/>
    <col min="13309" max="13309" width="10.6640625" style="144" customWidth="1"/>
    <col min="13310" max="13310" width="10.44140625" style="144" customWidth="1"/>
    <col min="13311" max="13312" width="10.6640625" style="144" customWidth="1"/>
    <col min="13313" max="13313" width="9.88671875" style="144" customWidth="1"/>
    <col min="13314" max="13314" width="9.44140625" style="144" customWidth="1"/>
    <col min="13315" max="13315" width="10.6640625" style="144" customWidth="1"/>
    <col min="13316" max="13316" width="13.44140625" style="144" customWidth="1"/>
    <col min="13317" max="13317" width="13.6640625" style="144" customWidth="1"/>
    <col min="13318" max="13319" width="9" style="144" customWidth="1"/>
    <col min="13320" max="13320" width="12.88671875" style="144" customWidth="1"/>
    <col min="13321" max="13321" width="11.5546875" style="144" customWidth="1"/>
    <col min="13322" max="13322" width="10.88671875" style="144" customWidth="1"/>
    <col min="13323" max="13561" width="9.109375" style="144"/>
    <col min="13562" max="13562" width="24.33203125" style="144" customWidth="1"/>
    <col min="13563" max="13563" width="18.6640625" style="144" customWidth="1"/>
    <col min="13564" max="13564" width="7.6640625" style="144" customWidth="1"/>
    <col min="13565" max="13565" width="10.6640625" style="144" customWidth="1"/>
    <col min="13566" max="13566" width="10.44140625" style="144" customWidth="1"/>
    <col min="13567" max="13568" width="10.6640625" style="144" customWidth="1"/>
    <col min="13569" max="13569" width="9.88671875" style="144" customWidth="1"/>
    <col min="13570" max="13570" width="9.44140625" style="144" customWidth="1"/>
    <col min="13571" max="13571" width="10.6640625" style="144" customWidth="1"/>
    <col min="13572" max="13572" width="13.44140625" style="144" customWidth="1"/>
    <col min="13573" max="13573" width="13.6640625" style="144" customWidth="1"/>
    <col min="13574" max="13575" width="9" style="144" customWidth="1"/>
    <col min="13576" max="13576" width="12.88671875" style="144" customWidth="1"/>
    <col min="13577" max="13577" width="11.5546875" style="144" customWidth="1"/>
    <col min="13578" max="13578" width="10.88671875" style="144" customWidth="1"/>
    <col min="13579" max="13817" width="9.109375" style="144"/>
    <col min="13818" max="13818" width="24.33203125" style="144" customWidth="1"/>
    <col min="13819" max="13819" width="18.6640625" style="144" customWidth="1"/>
    <col min="13820" max="13820" width="7.6640625" style="144" customWidth="1"/>
    <col min="13821" max="13821" width="10.6640625" style="144" customWidth="1"/>
    <col min="13822" max="13822" width="10.44140625" style="144" customWidth="1"/>
    <col min="13823" max="13824" width="10.6640625" style="144" customWidth="1"/>
    <col min="13825" max="13825" width="9.88671875" style="144" customWidth="1"/>
    <col min="13826" max="13826" width="9.44140625" style="144" customWidth="1"/>
    <col min="13827" max="13827" width="10.6640625" style="144" customWidth="1"/>
    <col min="13828" max="13828" width="13.44140625" style="144" customWidth="1"/>
    <col min="13829" max="13829" width="13.6640625" style="144" customWidth="1"/>
    <col min="13830" max="13831" width="9" style="144" customWidth="1"/>
    <col min="13832" max="13832" width="12.88671875" style="144" customWidth="1"/>
    <col min="13833" max="13833" width="11.5546875" style="144" customWidth="1"/>
    <col min="13834" max="13834" width="10.88671875" style="144" customWidth="1"/>
    <col min="13835" max="14073" width="9.109375" style="144"/>
    <col min="14074" max="14074" width="24.33203125" style="144" customWidth="1"/>
    <col min="14075" max="14075" width="18.6640625" style="144" customWidth="1"/>
    <col min="14076" max="14076" width="7.6640625" style="144" customWidth="1"/>
    <col min="14077" max="14077" width="10.6640625" style="144" customWidth="1"/>
    <col min="14078" max="14078" width="10.44140625" style="144" customWidth="1"/>
    <col min="14079" max="14080" width="10.6640625" style="144" customWidth="1"/>
    <col min="14081" max="14081" width="9.88671875" style="144" customWidth="1"/>
    <col min="14082" max="14082" width="9.44140625" style="144" customWidth="1"/>
    <col min="14083" max="14083" width="10.6640625" style="144" customWidth="1"/>
    <col min="14084" max="14084" width="13.44140625" style="144" customWidth="1"/>
    <col min="14085" max="14085" width="13.6640625" style="144" customWidth="1"/>
    <col min="14086" max="14087" width="9" style="144" customWidth="1"/>
    <col min="14088" max="14088" width="12.88671875" style="144" customWidth="1"/>
    <col min="14089" max="14089" width="11.5546875" style="144" customWidth="1"/>
    <col min="14090" max="14090" width="10.88671875" style="144" customWidth="1"/>
    <col min="14091" max="14329" width="9.109375" style="144"/>
    <col min="14330" max="14330" width="24.33203125" style="144" customWidth="1"/>
    <col min="14331" max="14331" width="18.6640625" style="144" customWidth="1"/>
    <col min="14332" max="14332" width="7.6640625" style="144" customWidth="1"/>
    <col min="14333" max="14333" width="10.6640625" style="144" customWidth="1"/>
    <col min="14334" max="14334" width="10.44140625" style="144" customWidth="1"/>
    <col min="14335" max="14336" width="10.6640625" style="144" customWidth="1"/>
    <col min="14337" max="14337" width="9.88671875" style="144" customWidth="1"/>
    <col min="14338" max="14338" width="9.44140625" style="144" customWidth="1"/>
    <col min="14339" max="14339" width="10.6640625" style="144" customWidth="1"/>
    <col min="14340" max="14340" width="13.44140625" style="144" customWidth="1"/>
    <col min="14341" max="14341" width="13.6640625" style="144" customWidth="1"/>
    <col min="14342" max="14343" width="9" style="144" customWidth="1"/>
    <col min="14344" max="14344" width="12.88671875" style="144" customWidth="1"/>
    <col min="14345" max="14345" width="11.5546875" style="144" customWidth="1"/>
    <col min="14346" max="14346" width="10.88671875" style="144" customWidth="1"/>
    <col min="14347" max="14585" width="9.109375" style="144"/>
    <col min="14586" max="14586" width="24.33203125" style="144" customWidth="1"/>
    <col min="14587" max="14587" width="18.6640625" style="144" customWidth="1"/>
    <col min="14588" max="14588" width="7.6640625" style="144" customWidth="1"/>
    <col min="14589" max="14589" width="10.6640625" style="144" customWidth="1"/>
    <col min="14590" max="14590" width="10.44140625" style="144" customWidth="1"/>
    <col min="14591" max="14592" width="10.6640625" style="144" customWidth="1"/>
    <col min="14593" max="14593" width="9.88671875" style="144" customWidth="1"/>
    <col min="14594" max="14594" width="9.44140625" style="144" customWidth="1"/>
    <col min="14595" max="14595" width="10.6640625" style="144" customWidth="1"/>
    <col min="14596" max="14596" width="13.44140625" style="144" customWidth="1"/>
    <col min="14597" max="14597" width="13.6640625" style="144" customWidth="1"/>
    <col min="14598" max="14599" width="9" style="144" customWidth="1"/>
    <col min="14600" max="14600" width="12.88671875" style="144" customWidth="1"/>
    <col min="14601" max="14601" width="11.5546875" style="144" customWidth="1"/>
    <col min="14602" max="14602" width="10.88671875" style="144" customWidth="1"/>
    <col min="14603" max="14841" width="9.109375" style="144"/>
    <col min="14842" max="14842" width="24.33203125" style="144" customWidth="1"/>
    <col min="14843" max="14843" width="18.6640625" style="144" customWidth="1"/>
    <col min="14844" max="14844" width="7.6640625" style="144" customWidth="1"/>
    <col min="14845" max="14845" width="10.6640625" style="144" customWidth="1"/>
    <col min="14846" max="14846" width="10.44140625" style="144" customWidth="1"/>
    <col min="14847" max="14848" width="10.6640625" style="144" customWidth="1"/>
    <col min="14849" max="14849" width="9.88671875" style="144" customWidth="1"/>
    <col min="14850" max="14850" width="9.44140625" style="144" customWidth="1"/>
    <col min="14851" max="14851" width="10.6640625" style="144" customWidth="1"/>
    <col min="14852" max="14852" width="13.44140625" style="144" customWidth="1"/>
    <col min="14853" max="14853" width="13.6640625" style="144" customWidth="1"/>
    <col min="14854" max="14855" width="9" style="144" customWidth="1"/>
    <col min="14856" max="14856" width="12.88671875" style="144" customWidth="1"/>
    <col min="14857" max="14857" width="11.5546875" style="144" customWidth="1"/>
    <col min="14858" max="14858" width="10.88671875" style="144" customWidth="1"/>
    <col min="14859" max="15097" width="9.109375" style="144"/>
    <col min="15098" max="15098" width="24.33203125" style="144" customWidth="1"/>
    <col min="15099" max="15099" width="18.6640625" style="144" customWidth="1"/>
    <col min="15100" max="15100" width="7.6640625" style="144" customWidth="1"/>
    <col min="15101" max="15101" width="10.6640625" style="144" customWidth="1"/>
    <col min="15102" max="15102" width="10.44140625" style="144" customWidth="1"/>
    <col min="15103" max="15104" width="10.6640625" style="144" customWidth="1"/>
    <col min="15105" max="15105" width="9.88671875" style="144" customWidth="1"/>
    <col min="15106" max="15106" width="9.44140625" style="144" customWidth="1"/>
    <col min="15107" max="15107" width="10.6640625" style="144" customWidth="1"/>
    <col min="15108" max="15108" width="13.44140625" style="144" customWidth="1"/>
    <col min="15109" max="15109" width="13.6640625" style="144" customWidth="1"/>
    <col min="15110" max="15111" width="9" style="144" customWidth="1"/>
    <col min="15112" max="15112" width="12.88671875" style="144" customWidth="1"/>
    <col min="15113" max="15113" width="11.5546875" style="144" customWidth="1"/>
    <col min="15114" max="15114" width="10.88671875" style="144" customWidth="1"/>
    <col min="15115" max="15353" width="9.109375" style="144"/>
    <col min="15354" max="15354" width="24.33203125" style="144" customWidth="1"/>
    <col min="15355" max="15355" width="18.6640625" style="144" customWidth="1"/>
    <col min="15356" max="15356" width="7.6640625" style="144" customWidth="1"/>
    <col min="15357" max="15357" width="10.6640625" style="144" customWidth="1"/>
    <col min="15358" max="15358" width="10.44140625" style="144" customWidth="1"/>
    <col min="15359" max="15360" width="10.6640625" style="144" customWidth="1"/>
    <col min="15361" max="15361" width="9.88671875" style="144" customWidth="1"/>
    <col min="15362" max="15362" width="9.44140625" style="144" customWidth="1"/>
    <col min="15363" max="15363" width="10.6640625" style="144" customWidth="1"/>
    <col min="15364" max="15364" width="13.44140625" style="144" customWidth="1"/>
    <col min="15365" max="15365" width="13.6640625" style="144" customWidth="1"/>
    <col min="15366" max="15367" width="9" style="144" customWidth="1"/>
    <col min="15368" max="15368" width="12.88671875" style="144" customWidth="1"/>
    <col min="15369" max="15369" width="11.5546875" style="144" customWidth="1"/>
    <col min="15370" max="15370" width="10.88671875" style="144" customWidth="1"/>
    <col min="15371" max="15609" width="9.109375" style="144"/>
    <col min="15610" max="15610" width="24.33203125" style="144" customWidth="1"/>
    <col min="15611" max="15611" width="18.6640625" style="144" customWidth="1"/>
    <col min="15612" max="15612" width="7.6640625" style="144" customWidth="1"/>
    <col min="15613" max="15613" width="10.6640625" style="144" customWidth="1"/>
    <col min="15614" max="15614" width="10.44140625" style="144" customWidth="1"/>
    <col min="15615" max="15616" width="10.6640625" style="144" customWidth="1"/>
    <col min="15617" max="15617" width="9.88671875" style="144" customWidth="1"/>
    <col min="15618" max="15618" width="9.44140625" style="144" customWidth="1"/>
    <col min="15619" max="15619" width="10.6640625" style="144" customWidth="1"/>
    <col min="15620" max="15620" width="13.44140625" style="144" customWidth="1"/>
    <col min="15621" max="15621" width="13.6640625" style="144" customWidth="1"/>
    <col min="15622" max="15623" width="9" style="144" customWidth="1"/>
    <col min="15624" max="15624" width="12.88671875" style="144" customWidth="1"/>
    <col min="15625" max="15625" width="11.5546875" style="144" customWidth="1"/>
    <col min="15626" max="15626" width="10.88671875" style="144" customWidth="1"/>
    <col min="15627" max="15865" width="9.109375" style="144"/>
    <col min="15866" max="15866" width="24.33203125" style="144" customWidth="1"/>
    <col min="15867" max="15867" width="18.6640625" style="144" customWidth="1"/>
    <col min="15868" max="15868" width="7.6640625" style="144" customWidth="1"/>
    <col min="15869" max="15869" width="10.6640625" style="144" customWidth="1"/>
    <col min="15870" max="15870" width="10.44140625" style="144" customWidth="1"/>
    <col min="15871" max="15872" width="10.6640625" style="144" customWidth="1"/>
    <col min="15873" max="15873" width="9.88671875" style="144" customWidth="1"/>
    <col min="15874" max="15874" width="9.44140625" style="144" customWidth="1"/>
    <col min="15875" max="15875" width="10.6640625" style="144" customWidth="1"/>
    <col min="15876" max="15876" width="13.44140625" style="144" customWidth="1"/>
    <col min="15877" max="15877" width="13.6640625" style="144" customWidth="1"/>
    <col min="15878" max="15879" width="9" style="144" customWidth="1"/>
    <col min="15880" max="15880" width="12.88671875" style="144" customWidth="1"/>
    <col min="15881" max="15881" width="11.5546875" style="144" customWidth="1"/>
    <col min="15882" max="15882" width="10.88671875" style="144" customWidth="1"/>
    <col min="15883" max="16121" width="9.109375" style="144"/>
    <col min="16122" max="16122" width="24.33203125" style="144" customWidth="1"/>
    <col min="16123" max="16123" width="18.6640625" style="144" customWidth="1"/>
    <col min="16124" max="16124" width="7.6640625" style="144" customWidth="1"/>
    <col min="16125" max="16125" width="10.6640625" style="144" customWidth="1"/>
    <col min="16126" max="16126" width="10.44140625" style="144" customWidth="1"/>
    <col min="16127" max="16128" width="10.6640625" style="144" customWidth="1"/>
    <col min="16129" max="16129" width="9.88671875" style="144" customWidth="1"/>
    <col min="16130" max="16130" width="9.44140625" style="144" customWidth="1"/>
    <col min="16131" max="16131" width="10.6640625" style="144" customWidth="1"/>
    <col min="16132" max="16132" width="13.44140625" style="144" customWidth="1"/>
    <col min="16133" max="16133" width="13.6640625" style="144" customWidth="1"/>
    <col min="16134" max="16135" width="9" style="144" customWidth="1"/>
    <col min="16136" max="16136" width="12.88671875" style="144" customWidth="1"/>
    <col min="16137" max="16137" width="11.5546875" style="144" customWidth="1"/>
    <col min="16138" max="16138" width="10.88671875" style="144" customWidth="1"/>
    <col min="16139" max="16384" width="9.109375" style="144"/>
  </cols>
  <sheetData>
    <row r="2" spans="1:33" ht="15.6">
      <c r="A2" s="322" t="s">
        <v>206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33">
      <c r="A3" s="313" t="s">
        <v>60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33">
      <c r="A4" s="313" t="s">
        <v>266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33" ht="15.6">
      <c r="A5" s="334" t="s">
        <v>203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33" ht="15.6">
      <c r="A6" s="335" t="s">
        <v>268</v>
      </c>
      <c r="B6" s="335"/>
      <c r="C6" s="335"/>
      <c r="D6" s="335"/>
      <c r="E6" s="335"/>
      <c r="F6" s="335"/>
      <c r="G6" s="335"/>
      <c r="H6" s="335"/>
      <c r="I6" s="335"/>
      <c r="J6" s="335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33" ht="16.2" thickBot="1">
      <c r="A7" s="156"/>
      <c r="B7" s="145"/>
      <c r="C7" s="145"/>
      <c r="D7" s="145"/>
      <c r="E7" s="146"/>
      <c r="F7" s="146"/>
      <c r="G7" s="146"/>
      <c r="H7" s="146"/>
      <c r="I7" s="146"/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</row>
    <row r="8" spans="1:33" ht="15.6">
      <c r="A8" s="319" t="s">
        <v>202</v>
      </c>
      <c r="B8" s="319" t="s">
        <v>190</v>
      </c>
      <c r="C8" s="319" t="s">
        <v>14</v>
      </c>
      <c r="D8" s="331" t="s">
        <v>194</v>
      </c>
      <c r="E8" s="323" t="s">
        <v>35</v>
      </c>
      <c r="F8" s="319" t="s">
        <v>36</v>
      </c>
      <c r="G8" s="323" t="s">
        <v>180</v>
      </c>
      <c r="H8" s="323" t="s">
        <v>189</v>
      </c>
      <c r="I8" s="319" t="s">
        <v>181</v>
      </c>
      <c r="J8" s="328" t="s">
        <v>182</v>
      </c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</row>
    <row r="9" spans="1:33" ht="15.75" customHeight="1">
      <c r="A9" s="320"/>
      <c r="B9" s="320"/>
      <c r="C9" s="320"/>
      <c r="D9" s="332"/>
      <c r="E9" s="324"/>
      <c r="F9" s="320"/>
      <c r="G9" s="324"/>
      <c r="H9" s="326"/>
      <c r="I9" s="320"/>
      <c r="J9" s="329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</row>
    <row r="10" spans="1:33" ht="15.75" customHeight="1">
      <c r="A10" s="320"/>
      <c r="B10" s="320"/>
      <c r="C10" s="320"/>
      <c r="D10" s="332"/>
      <c r="E10" s="324"/>
      <c r="F10" s="320"/>
      <c r="G10" s="324"/>
      <c r="H10" s="326"/>
      <c r="I10" s="320"/>
      <c r="J10" s="329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3" ht="15.75" customHeight="1">
      <c r="A11" s="320"/>
      <c r="B11" s="320"/>
      <c r="C11" s="320"/>
      <c r="D11" s="332"/>
      <c r="E11" s="324"/>
      <c r="F11" s="320"/>
      <c r="G11" s="324"/>
      <c r="H11" s="326"/>
      <c r="I11" s="320"/>
      <c r="J11" s="329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</row>
    <row r="12" spans="1:33" ht="16.2" thickBot="1">
      <c r="A12" s="321"/>
      <c r="B12" s="321"/>
      <c r="C12" s="321"/>
      <c r="D12" s="333"/>
      <c r="E12" s="325"/>
      <c r="F12" s="321"/>
      <c r="G12" s="325"/>
      <c r="H12" s="327"/>
      <c r="I12" s="321"/>
      <c r="J12" s="330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</row>
    <row r="13" spans="1:33" ht="15.6">
      <c r="A13" s="154"/>
      <c r="B13" s="154"/>
      <c r="C13" s="154"/>
      <c r="D13" s="154"/>
      <c r="E13" s="154"/>
      <c r="F13" s="154"/>
      <c r="G13" s="154"/>
      <c r="H13" s="154"/>
      <c r="I13" s="154"/>
      <c r="J13" s="155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 spans="1:33">
      <c r="A14" s="148" t="s">
        <v>279</v>
      </c>
      <c r="B14" s="148"/>
      <c r="C14" s="148"/>
      <c r="D14" s="148"/>
      <c r="E14" s="148"/>
      <c r="F14" s="148"/>
      <c r="G14" s="148"/>
      <c r="H14" s="148"/>
      <c r="I14" s="148"/>
      <c r="J14" s="149"/>
    </row>
    <row r="15" spans="1:33">
      <c r="A15" s="148"/>
      <c r="B15" s="148"/>
      <c r="C15" s="148"/>
      <c r="D15" s="148"/>
      <c r="E15" s="148"/>
      <c r="F15" s="148"/>
      <c r="G15" s="148"/>
      <c r="H15" s="148"/>
      <c r="I15" s="148"/>
      <c r="J15" s="149"/>
    </row>
    <row r="16" spans="1:33">
      <c r="A16" s="148"/>
      <c r="B16" s="148"/>
      <c r="C16" s="148"/>
      <c r="D16" s="148"/>
      <c r="E16" s="148"/>
      <c r="F16" s="148"/>
      <c r="G16" s="148"/>
      <c r="H16" s="148"/>
      <c r="I16" s="148"/>
      <c r="J16" s="149"/>
    </row>
    <row r="17" spans="1:10">
      <c r="A17" s="148"/>
      <c r="B17" s="148"/>
      <c r="C17" s="148"/>
      <c r="D17" s="148"/>
      <c r="E17" s="148"/>
      <c r="F17" s="148"/>
      <c r="G17" s="148"/>
      <c r="H17" s="148"/>
      <c r="I17" s="148"/>
      <c r="J17" s="149"/>
    </row>
    <row r="18" spans="1:10">
      <c r="A18" s="148"/>
      <c r="B18" s="148"/>
      <c r="C18" s="148"/>
      <c r="D18" s="148"/>
      <c r="E18" s="148"/>
      <c r="F18" s="148"/>
      <c r="G18" s="148"/>
      <c r="H18" s="148"/>
      <c r="I18" s="148"/>
      <c r="J18" s="149"/>
    </row>
    <row r="19" spans="1:10">
      <c r="A19" s="148"/>
      <c r="B19" s="148"/>
      <c r="C19" s="148"/>
      <c r="D19" s="148"/>
      <c r="E19" s="148"/>
      <c r="F19" s="148"/>
      <c r="G19" s="148"/>
      <c r="H19" s="148"/>
      <c r="I19" s="150"/>
      <c r="J19" s="149"/>
    </row>
    <row r="20" spans="1:10">
      <c r="A20" s="148"/>
      <c r="B20" s="148"/>
      <c r="C20" s="148"/>
      <c r="D20" s="148"/>
      <c r="E20" s="148"/>
      <c r="F20" s="148"/>
      <c r="G20" s="148"/>
      <c r="H20" s="148"/>
      <c r="I20" s="148"/>
      <c r="J20" s="149"/>
    </row>
    <row r="21" spans="1:10">
      <c r="A21" s="148"/>
      <c r="B21" s="148"/>
      <c r="C21" s="148"/>
      <c r="D21" s="148"/>
      <c r="E21" s="148"/>
      <c r="F21" s="148"/>
      <c r="G21" s="148"/>
      <c r="H21" s="148"/>
      <c r="I21" s="148"/>
      <c r="J21" s="149"/>
    </row>
    <row r="22" spans="1:10">
      <c r="A22" s="148"/>
      <c r="B22" s="148"/>
      <c r="C22" s="148"/>
      <c r="D22" s="148"/>
      <c r="E22" s="148"/>
      <c r="F22" s="148"/>
      <c r="G22" s="148"/>
      <c r="H22" s="148"/>
      <c r="I22" s="148"/>
      <c r="J22" s="149"/>
    </row>
    <row r="23" spans="1:10">
      <c r="A23" s="148"/>
      <c r="B23" s="148"/>
      <c r="C23" s="148"/>
      <c r="D23" s="148"/>
      <c r="E23" s="148"/>
      <c r="F23" s="148"/>
      <c r="G23" s="148"/>
      <c r="H23" s="148"/>
      <c r="I23" s="148"/>
      <c r="J23" s="149"/>
    </row>
    <row r="24" spans="1:10">
      <c r="A24" s="148"/>
      <c r="B24" s="148"/>
      <c r="C24" s="148"/>
      <c r="D24" s="148"/>
      <c r="E24" s="148"/>
      <c r="F24" s="148"/>
      <c r="G24" s="148"/>
      <c r="H24" s="148"/>
      <c r="I24" s="148"/>
      <c r="J24" s="149"/>
    </row>
    <row r="25" spans="1:10">
      <c r="A25" s="148"/>
      <c r="B25" s="148"/>
      <c r="C25" s="148"/>
      <c r="D25" s="148"/>
      <c r="E25" s="148"/>
      <c r="F25" s="148"/>
      <c r="G25" s="148"/>
      <c r="H25" s="148"/>
      <c r="I25" s="148"/>
      <c r="J25" s="149"/>
    </row>
    <row r="26" spans="1:10">
      <c r="A26" s="148"/>
      <c r="B26" s="148"/>
      <c r="C26" s="148"/>
      <c r="D26" s="148"/>
      <c r="E26" s="148"/>
      <c r="F26" s="148"/>
      <c r="G26" s="148"/>
      <c r="H26" s="148"/>
      <c r="I26" s="148"/>
      <c r="J26" s="149"/>
    </row>
    <row r="27" spans="1:10">
      <c r="A27" s="148"/>
      <c r="B27" s="148"/>
      <c r="C27" s="148"/>
      <c r="D27" s="148"/>
      <c r="E27" s="148"/>
      <c r="F27" s="148"/>
      <c r="G27" s="148"/>
      <c r="H27" s="148"/>
      <c r="I27" s="148"/>
      <c r="J27" s="149"/>
    </row>
    <row r="28" spans="1:10">
      <c r="A28" s="148"/>
      <c r="B28" s="148"/>
      <c r="C28" s="148"/>
      <c r="D28" s="148"/>
      <c r="E28" s="148"/>
      <c r="F28" s="148"/>
      <c r="G28" s="148"/>
      <c r="H28" s="148"/>
      <c r="I28" s="148"/>
      <c r="J28" s="149"/>
    </row>
    <row r="29" spans="1:10">
      <c r="A29" s="148"/>
      <c r="B29" s="148"/>
      <c r="C29" s="148"/>
      <c r="D29" s="148"/>
      <c r="E29" s="148"/>
      <c r="F29" s="148"/>
      <c r="G29" s="148"/>
      <c r="H29" s="148"/>
      <c r="I29" s="148"/>
      <c r="J29" s="149"/>
    </row>
    <row r="30" spans="1:10">
      <c r="A30" s="148"/>
      <c r="B30" s="148"/>
      <c r="C30" s="148"/>
      <c r="D30" s="148"/>
      <c r="E30" s="148"/>
      <c r="F30" s="148"/>
      <c r="G30" s="148"/>
      <c r="H30" s="148"/>
      <c r="I30" s="148"/>
      <c r="J30" s="149"/>
    </row>
    <row r="31" spans="1:10">
      <c r="A31" s="148"/>
      <c r="B31" s="148"/>
      <c r="C31" s="148"/>
      <c r="D31" s="148"/>
      <c r="E31" s="148"/>
      <c r="F31" s="148"/>
      <c r="G31" s="148"/>
      <c r="H31" s="148"/>
      <c r="I31" s="148"/>
      <c r="J31" s="149"/>
    </row>
    <row r="32" spans="1:10">
      <c r="A32" s="148"/>
      <c r="B32" s="148"/>
      <c r="C32" s="148"/>
      <c r="D32" s="148"/>
      <c r="E32" s="148"/>
      <c r="F32" s="148"/>
      <c r="G32" s="148"/>
      <c r="H32" s="148"/>
      <c r="I32" s="148"/>
      <c r="J32" s="149"/>
    </row>
    <row r="33" spans="1:10">
      <c r="A33" s="148"/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>
      <c r="A34" s="148"/>
      <c r="B34" s="148"/>
      <c r="C34" s="148"/>
      <c r="D34" s="148"/>
      <c r="E34" s="148"/>
      <c r="F34" s="148"/>
      <c r="G34" s="148"/>
      <c r="H34" s="148"/>
      <c r="I34" s="148"/>
      <c r="J34" s="149"/>
    </row>
    <row r="35" spans="1:10">
      <c r="A35" s="148"/>
      <c r="B35" s="148"/>
      <c r="C35" s="148"/>
      <c r="D35" s="148"/>
      <c r="E35" s="148"/>
      <c r="F35" s="148"/>
      <c r="G35" s="148"/>
      <c r="H35" s="148"/>
      <c r="I35" s="148"/>
      <c r="J35" s="149"/>
    </row>
    <row r="36" spans="1:10">
      <c r="A36" s="148"/>
      <c r="B36" s="148"/>
      <c r="C36" s="148"/>
      <c r="D36" s="148"/>
      <c r="E36" s="148"/>
      <c r="F36" s="148"/>
      <c r="G36" s="148"/>
      <c r="H36" s="148"/>
      <c r="I36" s="148"/>
      <c r="J36" s="149"/>
    </row>
    <row r="37" spans="1:10">
      <c r="A37" s="148"/>
      <c r="B37" s="148"/>
      <c r="C37" s="148"/>
      <c r="D37" s="148"/>
      <c r="E37" s="148"/>
      <c r="F37" s="148"/>
      <c r="G37" s="148"/>
      <c r="H37" s="148"/>
      <c r="I37" s="148"/>
      <c r="J37" s="149"/>
    </row>
    <row r="38" spans="1:10">
      <c r="A38" s="148"/>
      <c r="B38" s="148"/>
      <c r="C38" s="148"/>
      <c r="D38" s="148"/>
      <c r="E38" s="148"/>
      <c r="F38" s="148"/>
      <c r="G38" s="148"/>
      <c r="H38" s="148"/>
      <c r="I38" s="148"/>
      <c r="J38" s="149"/>
    </row>
    <row r="39" spans="1:10" ht="15.6" thickBot="1">
      <c r="A39" s="151"/>
      <c r="B39" s="151"/>
      <c r="C39" s="151"/>
      <c r="D39" s="151"/>
      <c r="E39" s="151"/>
      <c r="F39" s="151"/>
      <c r="G39" s="151"/>
      <c r="H39" s="151"/>
      <c r="I39" s="151"/>
      <c r="J39" s="152"/>
    </row>
    <row r="40" spans="1:10" ht="15.6">
      <c r="A40" s="153"/>
      <c r="B40" s="153"/>
      <c r="C40" s="153"/>
      <c r="D40" s="153"/>
      <c r="E40" s="153"/>
      <c r="F40" s="153"/>
      <c r="G40" s="143"/>
      <c r="H40" s="153"/>
      <c r="I40" s="143"/>
      <c r="J40" s="143"/>
    </row>
    <row r="41" spans="1:10" ht="15.6">
      <c r="A41" s="153"/>
      <c r="B41" s="153"/>
      <c r="C41" s="153"/>
      <c r="D41" s="153"/>
      <c r="E41" s="153"/>
      <c r="F41" s="153"/>
      <c r="G41" s="153"/>
      <c r="H41" s="143"/>
      <c r="I41" s="143"/>
      <c r="J41" s="143"/>
    </row>
  </sheetData>
  <mergeCells count="15">
    <mergeCell ref="A2:J2"/>
    <mergeCell ref="A3:J3"/>
    <mergeCell ref="A4:J4"/>
    <mergeCell ref="A5:J5"/>
    <mergeCell ref="A6:J6"/>
    <mergeCell ref="A8:A12"/>
    <mergeCell ref="B8:B12"/>
    <mergeCell ref="C8:C12"/>
    <mergeCell ref="E8:E12"/>
    <mergeCell ref="F8:F12"/>
    <mergeCell ref="G8:G12"/>
    <mergeCell ref="H8:H12"/>
    <mergeCell ref="I8:I12"/>
    <mergeCell ref="J8:J12"/>
    <mergeCell ref="D8:D12"/>
  </mergeCells>
  <printOptions horizontalCentered="1"/>
  <pageMargins left="0.23622047244094491" right="0.23622047244094491" top="0.74803149606299213" bottom="0.74803149606299213" header="0.51181102362204722" footer="0.51181102362204722"/>
  <pageSetup paperSize="5" scale="6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3"/>
  <sheetViews>
    <sheetView zoomScale="90" zoomScaleNormal="90" workbookViewId="0">
      <selection activeCell="A75" sqref="A75"/>
    </sheetView>
  </sheetViews>
  <sheetFormatPr defaultRowHeight="15"/>
  <cols>
    <col min="1" max="1" width="37.33203125" style="144" customWidth="1"/>
    <col min="2" max="2" width="27" style="144" customWidth="1"/>
    <col min="3" max="3" width="33.44140625" style="144" customWidth="1"/>
    <col min="4" max="4" width="24.6640625" style="144" customWidth="1"/>
    <col min="5" max="255" width="9.109375" style="144"/>
    <col min="256" max="256" width="37.33203125" style="144" customWidth="1"/>
    <col min="257" max="257" width="27" style="144" customWidth="1"/>
    <col min="258" max="258" width="28.88671875" style="144" customWidth="1"/>
    <col min="259" max="259" width="17.88671875" style="144" customWidth="1"/>
    <col min="260" max="260" width="49.33203125" style="144" customWidth="1"/>
    <col min="261" max="511" width="9.109375" style="144"/>
    <col min="512" max="512" width="37.33203125" style="144" customWidth="1"/>
    <col min="513" max="513" width="27" style="144" customWidth="1"/>
    <col min="514" max="514" width="28.88671875" style="144" customWidth="1"/>
    <col min="515" max="515" width="17.88671875" style="144" customWidth="1"/>
    <col min="516" max="516" width="49.33203125" style="144" customWidth="1"/>
    <col min="517" max="767" width="9.109375" style="144"/>
    <col min="768" max="768" width="37.33203125" style="144" customWidth="1"/>
    <col min="769" max="769" width="27" style="144" customWidth="1"/>
    <col min="770" max="770" width="28.88671875" style="144" customWidth="1"/>
    <col min="771" max="771" width="17.88671875" style="144" customWidth="1"/>
    <col min="772" max="772" width="49.33203125" style="144" customWidth="1"/>
    <col min="773" max="1023" width="9.109375" style="144"/>
    <col min="1024" max="1024" width="37.33203125" style="144" customWidth="1"/>
    <col min="1025" max="1025" width="27" style="144" customWidth="1"/>
    <col min="1026" max="1026" width="28.88671875" style="144" customWidth="1"/>
    <col min="1027" max="1027" width="17.88671875" style="144" customWidth="1"/>
    <col min="1028" max="1028" width="49.33203125" style="144" customWidth="1"/>
    <col min="1029" max="1279" width="9.109375" style="144"/>
    <col min="1280" max="1280" width="37.33203125" style="144" customWidth="1"/>
    <col min="1281" max="1281" width="27" style="144" customWidth="1"/>
    <col min="1282" max="1282" width="28.88671875" style="144" customWidth="1"/>
    <col min="1283" max="1283" width="17.88671875" style="144" customWidth="1"/>
    <col min="1284" max="1284" width="49.33203125" style="144" customWidth="1"/>
    <col min="1285" max="1535" width="9.109375" style="144"/>
    <col min="1536" max="1536" width="37.33203125" style="144" customWidth="1"/>
    <col min="1537" max="1537" width="27" style="144" customWidth="1"/>
    <col min="1538" max="1538" width="28.88671875" style="144" customWidth="1"/>
    <col min="1539" max="1539" width="17.88671875" style="144" customWidth="1"/>
    <col min="1540" max="1540" width="49.33203125" style="144" customWidth="1"/>
    <col min="1541" max="1791" width="9.109375" style="144"/>
    <col min="1792" max="1792" width="37.33203125" style="144" customWidth="1"/>
    <col min="1793" max="1793" width="27" style="144" customWidth="1"/>
    <col min="1794" max="1794" width="28.88671875" style="144" customWidth="1"/>
    <col min="1795" max="1795" width="17.88671875" style="144" customWidth="1"/>
    <col min="1796" max="1796" width="49.33203125" style="144" customWidth="1"/>
    <col min="1797" max="2047" width="9.109375" style="144"/>
    <col min="2048" max="2048" width="37.33203125" style="144" customWidth="1"/>
    <col min="2049" max="2049" width="27" style="144" customWidth="1"/>
    <col min="2050" max="2050" width="28.88671875" style="144" customWidth="1"/>
    <col min="2051" max="2051" width="17.88671875" style="144" customWidth="1"/>
    <col min="2052" max="2052" width="49.33203125" style="144" customWidth="1"/>
    <col min="2053" max="2303" width="9.109375" style="144"/>
    <col min="2304" max="2304" width="37.33203125" style="144" customWidth="1"/>
    <col min="2305" max="2305" width="27" style="144" customWidth="1"/>
    <col min="2306" max="2306" width="28.88671875" style="144" customWidth="1"/>
    <col min="2307" max="2307" width="17.88671875" style="144" customWidth="1"/>
    <col min="2308" max="2308" width="49.33203125" style="144" customWidth="1"/>
    <col min="2309" max="2559" width="9.109375" style="144"/>
    <col min="2560" max="2560" width="37.33203125" style="144" customWidth="1"/>
    <col min="2561" max="2561" width="27" style="144" customWidth="1"/>
    <col min="2562" max="2562" width="28.88671875" style="144" customWidth="1"/>
    <col min="2563" max="2563" width="17.88671875" style="144" customWidth="1"/>
    <col min="2564" max="2564" width="49.33203125" style="144" customWidth="1"/>
    <col min="2565" max="2815" width="9.109375" style="144"/>
    <col min="2816" max="2816" width="37.33203125" style="144" customWidth="1"/>
    <col min="2817" max="2817" width="27" style="144" customWidth="1"/>
    <col min="2818" max="2818" width="28.88671875" style="144" customWidth="1"/>
    <col min="2819" max="2819" width="17.88671875" style="144" customWidth="1"/>
    <col min="2820" max="2820" width="49.33203125" style="144" customWidth="1"/>
    <col min="2821" max="3071" width="9.109375" style="144"/>
    <col min="3072" max="3072" width="37.33203125" style="144" customWidth="1"/>
    <col min="3073" max="3073" width="27" style="144" customWidth="1"/>
    <col min="3074" max="3074" width="28.88671875" style="144" customWidth="1"/>
    <col min="3075" max="3075" width="17.88671875" style="144" customWidth="1"/>
    <col min="3076" max="3076" width="49.33203125" style="144" customWidth="1"/>
    <col min="3077" max="3327" width="9.109375" style="144"/>
    <col min="3328" max="3328" width="37.33203125" style="144" customWidth="1"/>
    <col min="3329" max="3329" width="27" style="144" customWidth="1"/>
    <col min="3330" max="3330" width="28.88671875" style="144" customWidth="1"/>
    <col min="3331" max="3331" width="17.88671875" style="144" customWidth="1"/>
    <col min="3332" max="3332" width="49.33203125" style="144" customWidth="1"/>
    <col min="3333" max="3583" width="9.109375" style="144"/>
    <col min="3584" max="3584" width="37.33203125" style="144" customWidth="1"/>
    <col min="3585" max="3585" width="27" style="144" customWidth="1"/>
    <col min="3586" max="3586" width="28.88671875" style="144" customWidth="1"/>
    <col min="3587" max="3587" width="17.88671875" style="144" customWidth="1"/>
    <col min="3588" max="3588" width="49.33203125" style="144" customWidth="1"/>
    <col min="3589" max="3839" width="9.109375" style="144"/>
    <col min="3840" max="3840" width="37.33203125" style="144" customWidth="1"/>
    <col min="3841" max="3841" width="27" style="144" customWidth="1"/>
    <col min="3842" max="3842" width="28.88671875" style="144" customWidth="1"/>
    <col min="3843" max="3843" width="17.88671875" style="144" customWidth="1"/>
    <col min="3844" max="3844" width="49.33203125" style="144" customWidth="1"/>
    <col min="3845" max="4095" width="9.109375" style="144"/>
    <col min="4096" max="4096" width="37.33203125" style="144" customWidth="1"/>
    <col min="4097" max="4097" width="27" style="144" customWidth="1"/>
    <col min="4098" max="4098" width="28.88671875" style="144" customWidth="1"/>
    <col min="4099" max="4099" width="17.88671875" style="144" customWidth="1"/>
    <col min="4100" max="4100" width="49.33203125" style="144" customWidth="1"/>
    <col min="4101" max="4351" width="9.109375" style="144"/>
    <col min="4352" max="4352" width="37.33203125" style="144" customWidth="1"/>
    <col min="4353" max="4353" width="27" style="144" customWidth="1"/>
    <col min="4354" max="4354" width="28.88671875" style="144" customWidth="1"/>
    <col min="4355" max="4355" width="17.88671875" style="144" customWidth="1"/>
    <col min="4356" max="4356" width="49.33203125" style="144" customWidth="1"/>
    <col min="4357" max="4607" width="9.109375" style="144"/>
    <col min="4608" max="4608" width="37.33203125" style="144" customWidth="1"/>
    <col min="4609" max="4609" width="27" style="144" customWidth="1"/>
    <col min="4610" max="4610" width="28.88671875" style="144" customWidth="1"/>
    <col min="4611" max="4611" width="17.88671875" style="144" customWidth="1"/>
    <col min="4612" max="4612" width="49.33203125" style="144" customWidth="1"/>
    <col min="4613" max="4863" width="9.109375" style="144"/>
    <col min="4864" max="4864" width="37.33203125" style="144" customWidth="1"/>
    <col min="4865" max="4865" width="27" style="144" customWidth="1"/>
    <col min="4866" max="4866" width="28.88671875" style="144" customWidth="1"/>
    <col min="4867" max="4867" width="17.88671875" style="144" customWidth="1"/>
    <col min="4868" max="4868" width="49.33203125" style="144" customWidth="1"/>
    <col min="4869" max="5119" width="9.109375" style="144"/>
    <col min="5120" max="5120" width="37.33203125" style="144" customWidth="1"/>
    <col min="5121" max="5121" width="27" style="144" customWidth="1"/>
    <col min="5122" max="5122" width="28.88671875" style="144" customWidth="1"/>
    <col min="5123" max="5123" width="17.88671875" style="144" customWidth="1"/>
    <col min="5124" max="5124" width="49.33203125" style="144" customWidth="1"/>
    <col min="5125" max="5375" width="9.109375" style="144"/>
    <col min="5376" max="5376" width="37.33203125" style="144" customWidth="1"/>
    <col min="5377" max="5377" width="27" style="144" customWidth="1"/>
    <col min="5378" max="5378" width="28.88671875" style="144" customWidth="1"/>
    <col min="5379" max="5379" width="17.88671875" style="144" customWidth="1"/>
    <col min="5380" max="5380" width="49.33203125" style="144" customWidth="1"/>
    <col min="5381" max="5631" width="9.109375" style="144"/>
    <col min="5632" max="5632" width="37.33203125" style="144" customWidth="1"/>
    <col min="5633" max="5633" width="27" style="144" customWidth="1"/>
    <col min="5634" max="5634" width="28.88671875" style="144" customWidth="1"/>
    <col min="5635" max="5635" width="17.88671875" style="144" customWidth="1"/>
    <col min="5636" max="5636" width="49.33203125" style="144" customWidth="1"/>
    <col min="5637" max="5887" width="9.109375" style="144"/>
    <col min="5888" max="5888" width="37.33203125" style="144" customWidth="1"/>
    <col min="5889" max="5889" width="27" style="144" customWidth="1"/>
    <col min="5890" max="5890" width="28.88671875" style="144" customWidth="1"/>
    <col min="5891" max="5891" width="17.88671875" style="144" customWidth="1"/>
    <col min="5892" max="5892" width="49.33203125" style="144" customWidth="1"/>
    <col min="5893" max="6143" width="9.109375" style="144"/>
    <col min="6144" max="6144" width="37.33203125" style="144" customWidth="1"/>
    <col min="6145" max="6145" width="27" style="144" customWidth="1"/>
    <col min="6146" max="6146" width="28.88671875" style="144" customWidth="1"/>
    <col min="6147" max="6147" width="17.88671875" style="144" customWidth="1"/>
    <col min="6148" max="6148" width="49.33203125" style="144" customWidth="1"/>
    <col min="6149" max="6399" width="9.109375" style="144"/>
    <col min="6400" max="6400" width="37.33203125" style="144" customWidth="1"/>
    <col min="6401" max="6401" width="27" style="144" customWidth="1"/>
    <col min="6402" max="6402" width="28.88671875" style="144" customWidth="1"/>
    <col min="6403" max="6403" width="17.88671875" style="144" customWidth="1"/>
    <col min="6404" max="6404" width="49.33203125" style="144" customWidth="1"/>
    <col min="6405" max="6655" width="9.109375" style="144"/>
    <col min="6656" max="6656" width="37.33203125" style="144" customWidth="1"/>
    <col min="6657" max="6657" width="27" style="144" customWidth="1"/>
    <col min="6658" max="6658" width="28.88671875" style="144" customWidth="1"/>
    <col min="6659" max="6659" width="17.88671875" style="144" customWidth="1"/>
    <col min="6660" max="6660" width="49.33203125" style="144" customWidth="1"/>
    <col min="6661" max="6911" width="9.109375" style="144"/>
    <col min="6912" max="6912" width="37.33203125" style="144" customWidth="1"/>
    <col min="6913" max="6913" width="27" style="144" customWidth="1"/>
    <col min="6914" max="6914" width="28.88671875" style="144" customWidth="1"/>
    <col min="6915" max="6915" width="17.88671875" style="144" customWidth="1"/>
    <col min="6916" max="6916" width="49.33203125" style="144" customWidth="1"/>
    <col min="6917" max="7167" width="9.109375" style="144"/>
    <col min="7168" max="7168" width="37.33203125" style="144" customWidth="1"/>
    <col min="7169" max="7169" width="27" style="144" customWidth="1"/>
    <col min="7170" max="7170" width="28.88671875" style="144" customWidth="1"/>
    <col min="7171" max="7171" width="17.88671875" style="144" customWidth="1"/>
    <col min="7172" max="7172" width="49.33203125" style="144" customWidth="1"/>
    <col min="7173" max="7423" width="9.109375" style="144"/>
    <col min="7424" max="7424" width="37.33203125" style="144" customWidth="1"/>
    <col min="7425" max="7425" width="27" style="144" customWidth="1"/>
    <col min="7426" max="7426" width="28.88671875" style="144" customWidth="1"/>
    <col min="7427" max="7427" width="17.88671875" style="144" customWidth="1"/>
    <col min="7428" max="7428" width="49.33203125" style="144" customWidth="1"/>
    <col min="7429" max="7679" width="9.109375" style="144"/>
    <col min="7680" max="7680" width="37.33203125" style="144" customWidth="1"/>
    <col min="7681" max="7681" width="27" style="144" customWidth="1"/>
    <col min="7682" max="7682" width="28.88671875" style="144" customWidth="1"/>
    <col min="7683" max="7683" width="17.88671875" style="144" customWidth="1"/>
    <col min="7684" max="7684" width="49.33203125" style="144" customWidth="1"/>
    <col min="7685" max="7935" width="9.109375" style="144"/>
    <col min="7936" max="7936" width="37.33203125" style="144" customWidth="1"/>
    <col min="7937" max="7937" width="27" style="144" customWidth="1"/>
    <col min="7938" max="7938" width="28.88671875" style="144" customWidth="1"/>
    <col min="7939" max="7939" width="17.88671875" style="144" customWidth="1"/>
    <col min="7940" max="7940" width="49.33203125" style="144" customWidth="1"/>
    <col min="7941" max="8191" width="9.109375" style="144"/>
    <col min="8192" max="8192" width="37.33203125" style="144" customWidth="1"/>
    <col min="8193" max="8193" width="27" style="144" customWidth="1"/>
    <col min="8194" max="8194" width="28.88671875" style="144" customWidth="1"/>
    <col min="8195" max="8195" width="17.88671875" style="144" customWidth="1"/>
    <col min="8196" max="8196" width="49.33203125" style="144" customWidth="1"/>
    <col min="8197" max="8447" width="9.109375" style="144"/>
    <col min="8448" max="8448" width="37.33203125" style="144" customWidth="1"/>
    <col min="8449" max="8449" width="27" style="144" customWidth="1"/>
    <col min="8450" max="8450" width="28.88671875" style="144" customWidth="1"/>
    <col min="8451" max="8451" width="17.88671875" style="144" customWidth="1"/>
    <col min="8452" max="8452" width="49.33203125" style="144" customWidth="1"/>
    <col min="8453" max="8703" width="9.109375" style="144"/>
    <col min="8704" max="8704" width="37.33203125" style="144" customWidth="1"/>
    <col min="8705" max="8705" width="27" style="144" customWidth="1"/>
    <col min="8706" max="8706" width="28.88671875" style="144" customWidth="1"/>
    <col min="8707" max="8707" width="17.88671875" style="144" customWidth="1"/>
    <col min="8708" max="8708" width="49.33203125" style="144" customWidth="1"/>
    <col min="8709" max="8959" width="9.109375" style="144"/>
    <col min="8960" max="8960" width="37.33203125" style="144" customWidth="1"/>
    <col min="8961" max="8961" width="27" style="144" customWidth="1"/>
    <col min="8962" max="8962" width="28.88671875" style="144" customWidth="1"/>
    <col min="8963" max="8963" width="17.88671875" style="144" customWidth="1"/>
    <col min="8964" max="8964" width="49.33203125" style="144" customWidth="1"/>
    <col min="8965" max="9215" width="9.109375" style="144"/>
    <col min="9216" max="9216" width="37.33203125" style="144" customWidth="1"/>
    <col min="9217" max="9217" width="27" style="144" customWidth="1"/>
    <col min="9218" max="9218" width="28.88671875" style="144" customWidth="1"/>
    <col min="9219" max="9219" width="17.88671875" style="144" customWidth="1"/>
    <col min="9220" max="9220" width="49.33203125" style="144" customWidth="1"/>
    <col min="9221" max="9471" width="9.109375" style="144"/>
    <col min="9472" max="9472" width="37.33203125" style="144" customWidth="1"/>
    <col min="9473" max="9473" width="27" style="144" customWidth="1"/>
    <col min="9474" max="9474" width="28.88671875" style="144" customWidth="1"/>
    <col min="9475" max="9475" width="17.88671875" style="144" customWidth="1"/>
    <col min="9476" max="9476" width="49.33203125" style="144" customWidth="1"/>
    <col min="9477" max="9727" width="9.109375" style="144"/>
    <col min="9728" max="9728" width="37.33203125" style="144" customWidth="1"/>
    <col min="9729" max="9729" width="27" style="144" customWidth="1"/>
    <col min="9730" max="9730" width="28.88671875" style="144" customWidth="1"/>
    <col min="9731" max="9731" width="17.88671875" style="144" customWidth="1"/>
    <col min="9732" max="9732" width="49.33203125" style="144" customWidth="1"/>
    <col min="9733" max="9983" width="9.109375" style="144"/>
    <col min="9984" max="9984" width="37.33203125" style="144" customWidth="1"/>
    <col min="9985" max="9985" width="27" style="144" customWidth="1"/>
    <col min="9986" max="9986" width="28.88671875" style="144" customWidth="1"/>
    <col min="9987" max="9987" width="17.88671875" style="144" customWidth="1"/>
    <col min="9988" max="9988" width="49.33203125" style="144" customWidth="1"/>
    <col min="9989" max="10239" width="9.109375" style="144"/>
    <col min="10240" max="10240" width="37.33203125" style="144" customWidth="1"/>
    <col min="10241" max="10241" width="27" style="144" customWidth="1"/>
    <col min="10242" max="10242" width="28.88671875" style="144" customWidth="1"/>
    <col min="10243" max="10243" width="17.88671875" style="144" customWidth="1"/>
    <col min="10244" max="10244" width="49.33203125" style="144" customWidth="1"/>
    <col min="10245" max="10495" width="9.109375" style="144"/>
    <col min="10496" max="10496" width="37.33203125" style="144" customWidth="1"/>
    <col min="10497" max="10497" width="27" style="144" customWidth="1"/>
    <col min="10498" max="10498" width="28.88671875" style="144" customWidth="1"/>
    <col min="10499" max="10499" width="17.88671875" style="144" customWidth="1"/>
    <col min="10500" max="10500" width="49.33203125" style="144" customWidth="1"/>
    <col min="10501" max="10751" width="9.109375" style="144"/>
    <col min="10752" max="10752" width="37.33203125" style="144" customWidth="1"/>
    <col min="10753" max="10753" width="27" style="144" customWidth="1"/>
    <col min="10754" max="10754" width="28.88671875" style="144" customWidth="1"/>
    <col min="10755" max="10755" width="17.88671875" style="144" customWidth="1"/>
    <col min="10756" max="10756" width="49.33203125" style="144" customWidth="1"/>
    <col min="10757" max="11007" width="9.109375" style="144"/>
    <col min="11008" max="11008" width="37.33203125" style="144" customWidth="1"/>
    <col min="11009" max="11009" width="27" style="144" customWidth="1"/>
    <col min="11010" max="11010" width="28.88671875" style="144" customWidth="1"/>
    <col min="11011" max="11011" width="17.88671875" style="144" customWidth="1"/>
    <col min="11012" max="11012" width="49.33203125" style="144" customWidth="1"/>
    <col min="11013" max="11263" width="9.109375" style="144"/>
    <col min="11264" max="11264" width="37.33203125" style="144" customWidth="1"/>
    <col min="11265" max="11265" width="27" style="144" customWidth="1"/>
    <col min="11266" max="11266" width="28.88671875" style="144" customWidth="1"/>
    <col min="11267" max="11267" width="17.88671875" style="144" customWidth="1"/>
    <col min="11268" max="11268" width="49.33203125" style="144" customWidth="1"/>
    <col min="11269" max="11519" width="9.109375" style="144"/>
    <col min="11520" max="11520" width="37.33203125" style="144" customWidth="1"/>
    <col min="11521" max="11521" width="27" style="144" customWidth="1"/>
    <col min="11522" max="11522" width="28.88671875" style="144" customWidth="1"/>
    <col min="11523" max="11523" width="17.88671875" style="144" customWidth="1"/>
    <col min="11524" max="11524" width="49.33203125" style="144" customWidth="1"/>
    <col min="11525" max="11775" width="9.109375" style="144"/>
    <col min="11776" max="11776" width="37.33203125" style="144" customWidth="1"/>
    <col min="11777" max="11777" width="27" style="144" customWidth="1"/>
    <col min="11778" max="11778" width="28.88671875" style="144" customWidth="1"/>
    <col min="11779" max="11779" width="17.88671875" style="144" customWidth="1"/>
    <col min="11780" max="11780" width="49.33203125" style="144" customWidth="1"/>
    <col min="11781" max="12031" width="9.109375" style="144"/>
    <col min="12032" max="12032" width="37.33203125" style="144" customWidth="1"/>
    <col min="12033" max="12033" width="27" style="144" customWidth="1"/>
    <col min="12034" max="12034" width="28.88671875" style="144" customWidth="1"/>
    <col min="12035" max="12035" width="17.88671875" style="144" customWidth="1"/>
    <col min="12036" max="12036" width="49.33203125" style="144" customWidth="1"/>
    <col min="12037" max="12287" width="9.109375" style="144"/>
    <col min="12288" max="12288" width="37.33203125" style="144" customWidth="1"/>
    <col min="12289" max="12289" width="27" style="144" customWidth="1"/>
    <col min="12290" max="12290" width="28.88671875" style="144" customWidth="1"/>
    <col min="12291" max="12291" width="17.88671875" style="144" customWidth="1"/>
    <col min="12292" max="12292" width="49.33203125" style="144" customWidth="1"/>
    <col min="12293" max="12543" width="9.109375" style="144"/>
    <col min="12544" max="12544" width="37.33203125" style="144" customWidth="1"/>
    <col min="12545" max="12545" width="27" style="144" customWidth="1"/>
    <col min="12546" max="12546" width="28.88671875" style="144" customWidth="1"/>
    <col min="12547" max="12547" width="17.88671875" style="144" customWidth="1"/>
    <col min="12548" max="12548" width="49.33203125" style="144" customWidth="1"/>
    <col min="12549" max="12799" width="9.109375" style="144"/>
    <col min="12800" max="12800" width="37.33203125" style="144" customWidth="1"/>
    <col min="12801" max="12801" width="27" style="144" customWidth="1"/>
    <col min="12802" max="12802" width="28.88671875" style="144" customWidth="1"/>
    <col min="12803" max="12803" width="17.88671875" style="144" customWidth="1"/>
    <col min="12804" max="12804" width="49.33203125" style="144" customWidth="1"/>
    <col min="12805" max="13055" width="9.109375" style="144"/>
    <col min="13056" max="13056" width="37.33203125" style="144" customWidth="1"/>
    <col min="13057" max="13057" width="27" style="144" customWidth="1"/>
    <col min="13058" max="13058" width="28.88671875" style="144" customWidth="1"/>
    <col min="13059" max="13059" width="17.88671875" style="144" customWidth="1"/>
    <col min="13060" max="13060" width="49.33203125" style="144" customWidth="1"/>
    <col min="13061" max="13311" width="9.109375" style="144"/>
    <col min="13312" max="13312" width="37.33203125" style="144" customWidth="1"/>
    <col min="13313" max="13313" width="27" style="144" customWidth="1"/>
    <col min="13314" max="13314" width="28.88671875" style="144" customWidth="1"/>
    <col min="13315" max="13315" width="17.88671875" style="144" customWidth="1"/>
    <col min="13316" max="13316" width="49.33203125" style="144" customWidth="1"/>
    <col min="13317" max="13567" width="9.109375" style="144"/>
    <col min="13568" max="13568" width="37.33203125" style="144" customWidth="1"/>
    <col min="13569" max="13569" width="27" style="144" customWidth="1"/>
    <col min="13570" max="13570" width="28.88671875" style="144" customWidth="1"/>
    <col min="13571" max="13571" width="17.88671875" style="144" customWidth="1"/>
    <col min="13572" max="13572" width="49.33203125" style="144" customWidth="1"/>
    <col min="13573" max="13823" width="9.109375" style="144"/>
    <col min="13824" max="13824" width="37.33203125" style="144" customWidth="1"/>
    <col min="13825" max="13825" width="27" style="144" customWidth="1"/>
    <col min="13826" max="13826" width="28.88671875" style="144" customWidth="1"/>
    <col min="13827" max="13827" width="17.88671875" style="144" customWidth="1"/>
    <col min="13828" max="13828" width="49.33203125" style="144" customWidth="1"/>
    <col min="13829" max="14079" width="9.109375" style="144"/>
    <col min="14080" max="14080" width="37.33203125" style="144" customWidth="1"/>
    <col min="14081" max="14081" width="27" style="144" customWidth="1"/>
    <col min="14082" max="14082" width="28.88671875" style="144" customWidth="1"/>
    <col min="14083" max="14083" width="17.88671875" style="144" customWidth="1"/>
    <col min="14084" max="14084" width="49.33203125" style="144" customWidth="1"/>
    <col min="14085" max="14335" width="9.109375" style="144"/>
    <col min="14336" max="14336" width="37.33203125" style="144" customWidth="1"/>
    <col min="14337" max="14337" width="27" style="144" customWidth="1"/>
    <col min="14338" max="14338" width="28.88671875" style="144" customWidth="1"/>
    <col min="14339" max="14339" width="17.88671875" style="144" customWidth="1"/>
    <col min="14340" max="14340" width="49.33203125" style="144" customWidth="1"/>
    <col min="14341" max="14591" width="9.109375" style="144"/>
    <col min="14592" max="14592" width="37.33203125" style="144" customWidth="1"/>
    <col min="14593" max="14593" width="27" style="144" customWidth="1"/>
    <col min="14594" max="14594" width="28.88671875" style="144" customWidth="1"/>
    <col min="14595" max="14595" width="17.88671875" style="144" customWidth="1"/>
    <col min="14596" max="14596" width="49.33203125" style="144" customWidth="1"/>
    <col min="14597" max="14847" width="9.109375" style="144"/>
    <col min="14848" max="14848" width="37.33203125" style="144" customWidth="1"/>
    <col min="14849" max="14849" width="27" style="144" customWidth="1"/>
    <col min="14850" max="14850" width="28.88671875" style="144" customWidth="1"/>
    <col min="14851" max="14851" width="17.88671875" style="144" customWidth="1"/>
    <col min="14852" max="14852" width="49.33203125" style="144" customWidth="1"/>
    <col min="14853" max="15103" width="9.109375" style="144"/>
    <col min="15104" max="15104" width="37.33203125" style="144" customWidth="1"/>
    <col min="15105" max="15105" width="27" style="144" customWidth="1"/>
    <col min="15106" max="15106" width="28.88671875" style="144" customWidth="1"/>
    <col min="15107" max="15107" width="17.88671875" style="144" customWidth="1"/>
    <col min="15108" max="15108" width="49.33203125" style="144" customWidth="1"/>
    <col min="15109" max="15359" width="9.109375" style="144"/>
    <col min="15360" max="15360" width="37.33203125" style="144" customWidth="1"/>
    <col min="15361" max="15361" width="27" style="144" customWidth="1"/>
    <col min="15362" max="15362" width="28.88671875" style="144" customWidth="1"/>
    <col min="15363" max="15363" width="17.88671875" style="144" customWidth="1"/>
    <col min="15364" max="15364" width="49.33203125" style="144" customWidth="1"/>
    <col min="15365" max="15615" width="9.109375" style="144"/>
    <col min="15616" max="15616" width="37.33203125" style="144" customWidth="1"/>
    <col min="15617" max="15617" width="27" style="144" customWidth="1"/>
    <col min="15618" max="15618" width="28.88671875" style="144" customWidth="1"/>
    <col min="15619" max="15619" width="17.88671875" style="144" customWidth="1"/>
    <col min="15620" max="15620" width="49.33203125" style="144" customWidth="1"/>
    <col min="15621" max="15871" width="9.109375" style="144"/>
    <col min="15872" max="15872" width="37.33203125" style="144" customWidth="1"/>
    <col min="15873" max="15873" width="27" style="144" customWidth="1"/>
    <col min="15874" max="15874" width="28.88671875" style="144" customWidth="1"/>
    <col min="15875" max="15875" width="17.88671875" style="144" customWidth="1"/>
    <col min="15876" max="15876" width="49.33203125" style="144" customWidth="1"/>
    <col min="15877" max="16127" width="9.109375" style="144"/>
    <col min="16128" max="16128" width="37.33203125" style="144" customWidth="1"/>
    <col min="16129" max="16129" width="27" style="144" customWidth="1"/>
    <col min="16130" max="16130" width="28.88671875" style="144" customWidth="1"/>
    <col min="16131" max="16131" width="17.88671875" style="144" customWidth="1"/>
    <col min="16132" max="16132" width="49.33203125" style="144" customWidth="1"/>
    <col min="16133" max="16384" width="9.109375" style="144"/>
  </cols>
  <sheetData>
    <row r="1" spans="1:6" ht="15.6">
      <c r="A1" s="160"/>
      <c r="B1" s="158"/>
      <c r="C1" s="158"/>
      <c r="D1" s="158"/>
      <c r="F1" s="147"/>
    </row>
    <row r="2" spans="1:6" ht="15.6">
      <c r="A2" s="336" t="s">
        <v>60</v>
      </c>
      <c r="B2" s="336"/>
      <c r="C2" s="336"/>
      <c r="D2" s="336"/>
      <c r="E2" s="120"/>
      <c r="F2" s="120"/>
    </row>
    <row r="3" spans="1:6" ht="15.6">
      <c r="A3" s="336" t="s">
        <v>266</v>
      </c>
      <c r="B3" s="336"/>
      <c r="C3" s="336"/>
      <c r="D3" s="336"/>
      <c r="E3" s="120"/>
      <c r="F3" s="120"/>
    </row>
    <row r="4" spans="1:6" ht="15.6">
      <c r="A4" s="338" t="s">
        <v>198</v>
      </c>
      <c r="B4" s="338"/>
      <c r="C4" s="338"/>
      <c r="D4" s="338"/>
      <c r="E4" s="157"/>
      <c r="F4" s="157"/>
    </row>
    <row r="5" spans="1:6" ht="15.6">
      <c r="A5" s="143"/>
      <c r="B5" s="339" t="s">
        <v>267</v>
      </c>
      <c r="C5" s="339"/>
      <c r="D5" s="143"/>
      <c r="E5" s="157"/>
      <c r="F5" s="157"/>
    </row>
    <row r="6" spans="1:6" ht="15.6">
      <c r="A6" s="337"/>
      <c r="B6" s="337"/>
      <c r="C6" s="337"/>
      <c r="D6" s="337"/>
      <c r="E6" s="157"/>
      <c r="F6" s="157"/>
    </row>
    <row r="7" spans="1:6" ht="15.6">
      <c r="A7" s="337"/>
      <c r="B7" s="337"/>
      <c r="C7" s="337"/>
      <c r="D7" s="337"/>
      <c r="E7" s="157"/>
      <c r="F7" s="157"/>
    </row>
    <row r="8" spans="1:6" ht="24.75" customHeight="1" thickBot="1"/>
    <row r="9" spans="1:6" ht="21" customHeight="1">
      <c r="A9" s="175" t="s">
        <v>49</v>
      </c>
      <c r="B9" s="176" t="s">
        <v>186</v>
      </c>
      <c r="C9" s="176" t="s">
        <v>187</v>
      </c>
      <c r="D9" s="177" t="s">
        <v>188</v>
      </c>
    </row>
    <row r="10" spans="1:6" ht="21" customHeight="1">
      <c r="A10" s="178"/>
      <c r="B10" s="159"/>
      <c r="C10" s="159"/>
      <c r="D10" s="179"/>
    </row>
    <row r="11" spans="1:6" customFormat="1" ht="15.6">
      <c r="A11" s="183" t="s">
        <v>216</v>
      </c>
      <c r="B11" s="183" t="s">
        <v>217</v>
      </c>
      <c r="C11" s="184" t="s">
        <v>218</v>
      </c>
      <c r="D11" s="183" t="s">
        <v>219</v>
      </c>
    </row>
    <row r="12" spans="1:6" customFormat="1" ht="15.6">
      <c r="A12" s="185"/>
      <c r="B12" s="185" t="s">
        <v>220</v>
      </c>
      <c r="C12" s="185"/>
      <c r="D12" s="185"/>
    </row>
    <row r="13" spans="1:6" customFormat="1" ht="15.6">
      <c r="A13" s="185"/>
      <c r="B13" s="185" t="s">
        <v>221</v>
      </c>
      <c r="C13" s="185"/>
      <c r="D13" s="185" t="s">
        <v>219</v>
      </c>
    </row>
    <row r="14" spans="1:6" customFormat="1" ht="15.6">
      <c r="A14" s="185"/>
      <c r="B14" s="185" t="s">
        <v>222</v>
      </c>
      <c r="C14" s="185"/>
      <c r="D14" s="185"/>
    </row>
    <row r="15" spans="1:6" customFormat="1" ht="15.6">
      <c r="A15" s="185"/>
      <c r="B15" s="185" t="s">
        <v>223</v>
      </c>
      <c r="C15" s="185"/>
      <c r="D15" s="185" t="s">
        <v>224</v>
      </c>
    </row>
    <row r="16" spans="1:6" customFormat="1" ht="15.6">
      <c r="A16" s="185"/>
      <c r="B16" s="185" t="s">
        <v>225</v>
      </c>
      <c r="C16" s="185"/>
      <c r="D16" s="185" t="s">
        <v>226</v>
      </c>
    </row>
    <row r="17" spans="1:4" customFormat="1" ht="15.6">
      <c r="A17" s="185"/>
      <c r="B17" s="185" t="s">
        <v>227</v>
      </c>
      <c r="C17" s="185"/>
      <c r="D17" s="185" t="s">
        <v>228</v>
      </c>
    </row>
    <row r="18" spans="1:4" customFormat="1" ht="15.6">
      <c r="A18" s="185"/>
      <c r="B18" s="185" t="s">
        <v>229</v>
      </c>
      <c r="C18" s="185"/>
      <c r="D18" s="185" t="s">
        <v>219</v>
      </c>
    </row>
    <row r="19" spans="1:4" customFormat="1" ht="15.6">
      <c r="A19" s="185"/>
      <c r="B19" s="185" t="s">
        <v>230</v>
      </c>
      <c r="C19" s="185"/>
      <c r="D19" s="185" t="s">
        <v>231</v>
      </c>
    </row>
    <row r="20" spans="1:4" customFormat="1" ht="15.6">
      <c r="A20" s="185"/>
      <c r="B20" s="185" t="s">
        <v>232</v>
      </c>
      <c r="C20" s="185"/>
      <c r="D20" s="185" t="s">
        <v>233</v>
      </c>
    </row>
    <row r="21" spans="1:4" customFormat="1" ht="15.6">
      <c r="A21" s="185" t="s">
        <v>234</v>
      </c>
      <c r="B21" s="185" t="s">
        <v>235</v>
      </c>
      <c r="C21" s="185"/>
      <c r="D21" s="185" t="s">
        <v>236</v>
      </c>
    </row>
    <row r="22" spans="1:4" customFormat="1" ht="15.6">
      <c r="A22" s="185"/>
      <c r="B22" s="185" t="s">
        <v>237</v>
      </c>
      <c r="C22" s="185"/>
      <c r="D22" s="185"/>
    </row>
    <row r="23" spans="1:4" customFormat="1" ht="15.6">
      <c r="A23" s="185"/>
      <c r="B23" s="185"/>
      <c r="C23" s="185"/>
      <c r="D23" s="185"/>
    </row>
    <row r="24" spans="1:4" customFormat="1" ht="15.6">
      <c r="A24" s="185" t="s">
        <v>216</v>
      </c>
      <c r="B24" s="185" t="s">
        <v>217</v>
      </c>
      <c r="C24" s="186" t="s">
        <v>238</v>
      </c>
      <c r="D24" s="185" t="s">
        <v>239</v>
      </c>
    </row>
    <row r="25" spans="1:4" customFormat="1" ht="15.6">
      <c r="A25" s="185"/>
      <c r="B25" s="185" t="s">
        <v>220</v>
      </c>
      <c r="C25" s="185"/>
      <c r="D25" s="185"/>
    </row>
    <row r="26" spans="1:4" customFormat="1" ht="15.6">
      <c r="A26" s="185"/>
      <c r="B26" s="185" t="s">
        <v>221</v>
      </c>
      <c r="C26" s="185"/>
      <c r="D26" s="185" t="s">
        <v>240</v>
      </c>
    </row>
    <row r="27" spans="1:4" customFormat="1" ht="15.6">
      <c r="A27" s="185"/>
      <c r="B27" s="185" t="s">
        <v>222</v>
      </c>
      <c r="C27" s="185"/>
      <c r="D27" s="185"/>
    </row>
    <row r="28" spans="1:4" customFormat="1" ht="15.6">
      <c r="A28" s="185"/>
      <c r="B28" s="185" t="s">
        <v>223</v>
      </c>
      <c r="C28" s="185"/>
      <c r="D28" s="185" t="s">
        <v>241</v>
      </c>
    </row>
    <row r="29" spans="1:4" customFormat="1" ht="15.6">
      <c r="A29" s="185"/>
      <c r="B29" s="185" t="s">
        <v>225</v>
      </c>
      <c r="C29" s="185"/>
      <c r="D29" s="185" t="s">
        <v>240</v>
      </c>
    </row>
    <row r="30" spans="1:4" customFormat="1" ht="15.6">
      <c r="A30" s="185"/>
      <c r="B30" s="185" t="s">
        <v>227</v>
      </c>
      <c r="C30" s="185"/>
      <c r="D30" s="185" t="s">
        <v>241</v>
      </c>
    </row>
    <row r="31" spans="1:4" customFormat="1" ht="15.6">
      <c r="A31" s="185"/>
      <c r="B31" s="185" t="s">
        <v>229</v>
      </c>
      <c r="C31" s="185"/>
      <c r="D31" s="185" t="s">
        <v>240</v>
      </c>
    </row>
    <row r="32" spans="1:4" customFormat="1" ht="15.6">
      <c r="A32" s="185"/>
      <c r="B32" s="185" t="s">
        <v>230</v>
      </c>
      <c r="C32" s="185"/>
      <c r="D32" s="185" t="s">
        <v>242</v>
      </c>
    </row>
    <row r="33" spans="1:4" customFormat="1" ht="15.6">
      <c r="A33" s="185"/>
      <c r="B33" s="185" t="s">
        <v>232</v>
      </c>
      <c r="C33" s="185"/>
      <c r="D33" s="185" t="s">
        <v>243</v>
      </c>
    </row>
    <row r="34" spans="1:4" customFormat="1" ht="15.6">
      <c r="A34" s="185" t="s">
        <v>244</v>
      </c>
      <c r="B34" s="185"/>
      <c r="C34" s="185"/>
      <c r="D34" s="185" t="s">
        <v>245</v>
      </c>
    </row>
    <row r="35" spans="1:4" customFormat="1" ht="15.6">
      <c r="A35" s="185" t="s">
        <v>246</v>
      </c>
      <c r="B35" s="185"/>
      <c r="C35" s="185"/>
      <c r="D35" s="185"/>
    </row>
    <row r="36" spans="1:4" customFormat="1" ht="15.6">
      <c r="A36" s="185"/>
      <c r="B36" s="185" t="s">
        <v>235</v>
      </c>
      <c r="C36" s="185"/>
      <c r="D36" s="185" t="s">
        <v>245</v>
      </c>
    </row>
    <row r="37" spans="1:4" customFormat="1" ht="15.6">
      <c r="A37" s="185"/>
      <c r="B37" s="185" t="s">
        <v>237</v>
      </c>
      <c r="C37" s="185"/>
      <c r="D37" s="185" t="s">
        <v>245</v>
      </c>
    </row>
    <row r="38" spans="1:4" customFormat="1" ht="15.6">
      <c r="A38" s="185"/>
      <c r="B38" s="185" t="s">
        <v>247</v>
      </c>
      <c r="C38" s="185"/>
      <c r="D38" s="185" t="s">
        <v>245</v>
      </c>
    </row>
    <row r="39" spans="1:4" customFormat="1" ht="15.6">
      <c r="A39" s="185"/>
      <c r="B39" s="185"/>
      <c r="C39" s="185"/>
      <c r="D39" s="185"/>
    </row>
    <row r="40" spans="1:4" customFormat="1" ht="15.6">
      <c r="A40" s="185" t="s">
        <v>216</v>
      </c>
      <c r="B40" s="185"/>
      <c r="C40" s="186" t="s">
        <v>248</v>
      </c>
      <c r="D40" s="185"/>
    </row>
    <row r="41" spans="1:4" customFormat="1" ht="15.6">
      <c r="A41" s="185"/>
      <c r="B41" s="185" t="s">
        <v>232</v>
      </c>
      <c r="C41" s="185"/>
      <c r="D41" s="185" t="s">
        <v>249</v>
      </c>
    </row>
    <row r="42" spans="1:4" customFormat="1" ht="15.6">
      <c r="A42" s="185" t="s">
        <v>250</v>
      </c>
      <c r="B42" s="185" t="s">
        <v>251</v>
      </c>
      <c r="C42" s="185"/>
      <c r="D42" s="185" t="s">
        <v>252</v>
      </c>
    </row>
    <row r="43" spans="1:4" customFormat="1" ht="15.6">
      <c r="A43" s="185"/>
      <c r="B43" s="185" t="s">
        <v>253</v>
      </c>
      <c r="C43" s="185"/>
      <c r="D43" s="185" t="s">
        <v>254</v>
      </c>
    </row>
    <row r="44" spans="1:4" customFormat="1" ht="15.6">
      <c r="A44" s="185"/>
      <c r="B44" s="185" t="s">
        <v>255</v>
      </c>
      <c r="C44" s="185"/>
      <c r="D44" s="185" t="s">
        <v>256</v>
      </c>
    </row>
    <row r="45" spans="1:4" customFormat="1" ht="15.6">
      <c r="A45" s="185"/>
      <c r="B45" s="185" t="s">
        <v>257</v>
      </c>
      <c r="C45" s="185"/>
      <c r="D45" s="185" t="s">
        <v>231</v>
      </c>
    </row>
    <row r="46" spans="1:4" customFormat="1" ht="15.6">
      <c r="A46" s="185" t="s">
        <v>244</v>
      </c>
      <c r="B46" s="185"/>
      <c r="C46" s="185"/>
      <c r="D46" s="185" t="s">
        <v>258</v>
      </c>
    </row>
    <row r="47" spans="1:4" customFormat="1" ht="15.6">
      <c r="A47" s="185"/>
      <c r="B47" s="185"/>
      <c r="C47" s="185"/>
      <c r="D47" s="185"/>
    </row>
    <row r="48" spans="1:4" customFormat="1" ht="15.6">
      <c r="A48" s="185" t="s">
        <v>216</v>
      </c>
      <c r="B48" s="185"/>
      <c r="C48" s="186" t="s">
        <v>259</v>
      </c>
      <c r="D48" s="185"/>
    </row>
    <row r="49" spans="1:4" customFormat="1" ht="15.6">
      <c r="A49" s="185"/>
      <c r="B49" s="185" t="s">
        <v>232</v>
      </c>
      <c r="C49" s="185"/>
      <c r="D49" s="185" t="s">
        <v>260</v>
      </c>
    </row>
    <row r="50" spans="1:4" customFormat="1" ht="15.6">
      <c r="A50" s="185"/>
      <c r="B50" s="185"/>
      <c r="C50" s="185"/>
      <c r="D50" s="185"/>
    </row>
    <row r="51" spans="1:4" customFormat="1" ht="15.6">
      <c r="A51" s="185" t="s">
        <v>216</v>
      </c>
      <c r="B51" s="185"/>
      <c r="C51" s="186" t="s">
        <v>261</v>
      </c>
      <c r="D51" s="185"/>
    </row>
    <row r="52" spans="1:4" customFormat="1" ht="15.6">
      <c r="A52" s="185"/>
      <c r="B52" s="185" t="s">
        <v>232</v>
      </c>
      <c r="C52" s="185"/>
      <c r="D52" s="185" t="s">
        <v>262</v>
      </c>
    </row>
    <row r="53" spans="1:4" customFormat="1" ht="15.6">
      <c r="A53" s="185" t="s">
        <v>244</v>
      </c>
      <c r="B53" s="185"/>
      <c r="C53" s="185"/>
      <c r="D53" s="185"/>
    </row>
    <row r="54" spans="1:4" customFormat="1" ht="15.6">
      <c r="A54" s="185" t="s">
        <v>246</v>
      </c>
      <c r="B54" s="185"/>
      <c r="C54" s="185"/>
      <c r="D54" s="185" t="s">
        <v>236</v>
      </c>
    </row>
    <row r="55" spans="1:4" customFormat="1" ht="15.6">
      <c r="A55" s="185"/>
      <c r="B55" s="185"/>
      <c r="C55" s="185"/>
      <c r="D55" s="185"/>
    </row>
    <row r="56" spans="1:4" customFormat="1" ht="15.6">
      <c r="A56" s="185" t="s">
        <v>216</v>
      </c>
      <c r="B56" s="185"/>
      <c r="C56" s="186" t="s">
        <v>263</v>
      </c>
      <c r="D56" s="185"/>
    </row>
    <row r="57" spans="1:4" customFormat="1" ht="15.6">
      <c r="A57" s="185"/>
      <c r="B57" s="185" t="s">
        <v>232</v>
      </c>
      <c r="C57" s="185"/>
      <c r="D57" s="185" t="s">
        <v>262</v>
      </c>
    </row>
    <row r="58" spans="1:4" customFormat="1" ht="15.6">
      <c r="A58" s="185"/>
      <c r="B58" s="185"/>
      <c r="C58" s="185"/>
      <c r="D58" s="185"/>
    </row>
    <row r="59" spans="1:4" customFormat="1" ht="15.6">
      <c r="A59" s="185" t="s">
        <v>264</v>
      </c>
      <c r="B59" s="185"/>
      <c r="C59" s="186" t="s">
        <v>265</v>
      </c>
      <c r="D59" s="185" t="s">
        <v>231</v>
      </c>
    </row>
    <row r="60" spans="1:4" customFormat="1" ht="15.6">
      <c r="A60" s="178"/>
      <c r="B60" s="159"/>
      <c r="C60" s="159"/>
      <c r="D60" s="179"/>
    </row>
    <row r="61" spans="1:4" customFormat="1" ht="15.6">
      <c r="A61" s="178"/>
      <c r="B61" s="159"/>
      <c r="C61" s="159"/>
      <c r="D61" s="179"/>
    </row>
    <row r="62" spans="1:4" customFormat="1" ht="15.6">
      <c r="A62" s="178"/>
      <c r="B62" s="159"/>
      <c r="C62" s="159"/>
      <c r="D62" s="179"/>
    </row>
    <row r="63" spans="1:4" customFormat="1" ht="15.6">
      <c r="A63" s="178"/>
      <c r="B63" s="159"/>
      <c r="C63" s="159"/>
      <c r="D63" s="179"/>
    </row>
  </sheetData>
  <mergeCells count="6">
    <mergeCell ref="A7:D7"/>
    <mergeCell ref="A2:D2"/>
    <mergeCell ref="A4:D4"/>
    <mergeCell ref="B5:C5"/>
    <mergeCell ref="A3:D3"/>
    <mergeCell ref="A6:D6"/>
  </mergeCells>
  <printOptions horizontalCentered="1"/>
  <pageMargins left="0.51181102362204722" right="0.51181102362204722" top="0.23622047244094491" bottom="0.23622047244094491" header="0.23622047244094491" footer="0.23622047244094491"/>
  <pageSetup paperSize="5" scale="90" orientation="landscape" horizontalDpi="300" verticalDpi="300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topLeftCell="A10" workbookViewId="0">
      <selection activeCell="A11" sqref="A11:XFD11"/>
    </sheetView>
  </sheetViews>
  <sheetFormatPr defaultRowHeight="14.4"/>
  <cols>
    <col min="1" max="1" width="18.88671875" customWidth="1"/>
    <col min="2" max="2" width="29.109375" customWidth="1"/>
    <col min="3" max="3" width="26.6640625" customWidth="1"/>
    <col min="4" max="4" width="18.33203125" customWidth="1"/>
    <col min="5" max="5" width="14.33203125" customWidth="1"/>
    <col min="6" max="6" width="12.88671875" customWidth="1"/>
    <col min="7" max="7" width="13.44140625" customWidth="1"/>
  </cols>
  <sheetData>
    <row r="1" spans="1:7">
      <c r="A1" s="313" t="s">
        <v>60</v>
      </c>
      <c r="B1" s="313"/>
      <c r="C1" s="313"/>
      <c r="D1" s="313"/>
      <c r="E1" s="313"/>
      <c r="F1" s="313"/>
      <c r="G1" s="313"/>
    </row>
    <row r="2" spans="1:7">
      <c r="A2" s="313" t="s">
        <v>266</v>
      </c>
      <c r="B2" s="313"/>
      <c r="C2" s="313"/>
      <c r="D2" s="313"/>
      <c r="E2" s="313"/>
      <c r="F2" s="313"/>
      <c r="G2" s="313"/>
    </row>
    <row r="3" spans="1:7">
      <c r="A3" s="340" t="s">
        <v>199</v>
      </c>
      <c r="B3" s="340"/>
      <c r="C3" s="340"/>
      <c r="D3" s="340"/>
      <c r="E3" s="340"/>
      <c r="F3" s="340"/>
      <c r="G3" s="340"/>
    </row>
    <row r="4" spans="1:7">
      <c r="A4" s="340" t="s">
        <v>280</v>
      </c>
      <c r="B4" s="340"/>
      <c r="C4" s="340"/>
      <c r="D4" s="340"/>
      <c r="E4" s="340"/>
      <c r="F4" s="340"/>
      <c r="G4" s="340"/>
    </row>
    <row r="6" spans="1:7" ht="15" thickBot="1"/>
    <row r="7" spans="1:7" ht="39" customHeight="1">
      <c r="A7" s="345" t="s">
        <v>58</v>
      </c>
      <c r="B7" s="343" t="s">
        <v>55</v>
      </c>
      <c r="C7" s="343" t="s">
        <v>54</v>
      </c>
      <c r="D7" s="341" t="s">
        <v>53</v>
      </c>
      <c r="E7" s="341" t="s">
        <v>2</v>
      </c>
      <c r="F7" s="341"/>
      <c r="G7" s="342"/>
    </row>
    <row r="8" spans="1:7" ht="15" thickBot="1">
      <c r="A8" s="346"/>
      <c r="B8" s="344"/>
      <c r="C8" s="344"/>
      <c r="D8" s="344"/>
      <c r="E8" s="111" t="s">
        <v>56</v>
      </c>
      <c r="F8" s="111" t="s">
        <v>57</v>
      </c>
      <c r="G8" s="112" t="s">
        <v>50</v>
      </c>
    </row>
    <row r="9" spans="1:7">
      <c r="A9" s="172" t="s">
        <v>259</v>
      </c>
      <c r="B9" s="173"/>
      <c r="C9" s="173"/>
      <c r="D9" s="173"/>
      <c r="E9" s="173"/>
      <c r="F9" s="173"/>
      <c r="G9" s="174"/>
    </row>
    <row r="10" spans="1:7">
      <c r="A10" s="106"/>
      <c r="B10" s="105" t="s">
        <v>281</v>
      </c>
      <c r="C10" s="105"/>
      <c r="D10" s="105"/>
      <c r="E10" s="105"/>
      <c r="F10" s="105"/>
      <c r="G10" s="107"/>
    </row>
    <row r="11" spans="1:7">
      <c r="A11" s="106"/>
      <c r="B11" s="105"/>
      <c r="C11" s="105"/>
      <c r="D11" s="105"/>
      <c r="E11" s="105"/>
      <c r="F11" s="105"/>
      <c r="G11" s="107"/>
    </row>
    <row r="12" spans="1:7">
      <c r="A12" s="164" t="s">
        <v>261</v>
      </c>
      <c r="B12" s="165"/>
      <c r="C12" s="165"/>
      <c r="D12" s="165"/>
      <c r="E12" s="166">
        <f>SUM(E13:E14)</f>
        <v>0</v>
      </c>
      <c r="F12" s="166">
        <f>SUM(F13:F14)</f>
        <v>0</v>
      </c>
      <c r="G12" s="166">
        <f>SUM(G13:G14)</f>
        <v>0</v>
      </c>
    </row>
    <row r="13" spans="1:7">
      <c r="A13" s="106"/>
      <c r="B13" s="105" t="s">
        <v>281</v>
      </c>
      <c r="C13" s="113"/>
      <c r="D13" s="113"/>
      <c r="E13" s="162"/>
      <c r="F13" s="162"/>
      <c r="G13" s="163"/>
    </row>
    <row r="14" spans="1:7">
      <c r="A14" s="106"/>
      <c r="B14" s="105"/>
      <c r="C14" s="105"/>
      <c r="D14" s="105"/>
      <c r="E14" s="105"/>
      <c r="F14" s="105"/>
      <c r="G14" s="107"/>
    </row>
    <row r="15" spans="1:7">
      <c r="A15" s="164" t="s">
        <v>263</v>
      </c>
      <c r="B15" s="165"/>
      <c r="C15" s="165"/>
      <c r="D15" s="165"/>
      <c r="E15" s="165"/>
      <c r="F15" s="165"/>
      <c r="G15" s="167"/>
    </row>
    <row r="16" spans="1:7">
      <c r="A16" s="106"/>
      <c r="B16" s="105" t="s">
        <v>281</v>
      </c>
      <c r="C16" s="105"/>
      <c r="D16" s="105"/>
      <c r="E16" s="105"/>
      <c r="F16" s="105"/>
      <c r="G16" s="107"/>
    </row>
    <row r="17" spans="1:7">
      <c r="A17" s="106"/>
      <c r="B17" s="105"/>
      <c r="C17" s="105"/>
      <c r="D17" s="105"/>
      <c r="E17" s="105"/>
      <c r="F17" s="105"/>
      <c r="G17" s="107"/>
    </row>
    <row r="18" spans="1:7">
      <c r="A18" s="164" t="s">
        <v>248</v>
      </c>
      <c r="B18" s="165"/>
      <c r="C18" s="165"/>
      <c r="D18" s="165"/>
      <c r="E18" s="165"/>
      <c r="F18" s="165"/>
      <c r="G18" s="167"/>
    </row>
    <row r="19" spans="1:7">
      <c r="A19" s="106"/>
      <c r="B19" s="105" t="s">
        <v>281</v>
      </c>
      <c r="C19" s="105"/>
      <c r="D19" s="105"/>
      <c r="E19" s="105"/>
      <c r="F19" s="105"/>
      <c r="G19" s="107"/>
    </row>
    <row r="20" spans="1:7">
      <c r="A20" s="106"/>
      <c r="B20" s="105"/>
      <c r="C20" s="105"/>
      <c r="D20" s="105"/>
      <c r="E20" s="105"/>
      <c r="F20" s="105"/>
      <c r="G20" s="107"/>
    </row>
    <row r="21" spans="1:7">
      <c r="A21" s="164" t="s">
        <v>218</v>
      </c>
      <c r="B21" s="165"/>
      <c r="C21" s="165"/>
      <c r="D21" s="165"/>
      <c r="E21" s="165"/>
      <c r="F21" s="165"/>
      <c r="G21" s="167"/>
    </row>
    <row r="22" spans="1:7">
      <c r="A22" s="106"/>
      <c r="B22" s="105" t="s">
        <v>281</v>
      </c>
      <c r="C22" s="105"/>
      <c r="D22" s="105"/>
      <c r="E22" s="105"/>
      <c r="F22" s="105"/>
      <c r="G22" s="107"/>
    </row>
    <row r="23" spans="1:7">
      <c r="A23" s="106"/>
      <c r="B23" s="105"/>
      <c r="C23" s="105"/>
      <c r="D23" s="105"/>
      <c r="E23" s="105"/>
      <c r="F23" s="105"/>
      <c r="G23" s="107"/>
    </row>
    <row r="24" spans="1:7">
      <c r="A24" s="164" t="s">
        <v>238</v>
      </c>
      <c r="B24" s="165"/>
      <c r="C24" s="165"/>
      <c r="D24" s="165"/>
      <c r="E24" s="165"/>
      <c r="F24" s="165"/>
      <c r="G24" s="167"/>
    </row>
    <row r="25" spans="1:7" ht="15" thickBot="1">
      <c r="A25" s="108"/>
      <c r="B25" s="105" t="s">
        <v>281</v>
      </c>
      <c r="C25" s="109"/>
      <c r="D25" s="109"/>
      <c r="E25" s="109"/>
      <c r="F25" s="109"/>
      <c r="G25" s="110"/>
    </row>
    <row r="26" spans="1:7" ht="15" thickBot="1">
      <c r="A26" s="168" t="s">
        <v>59</v>
      </c>
      <c r="B26" s="169"/>
      <c r="C26" s="169"/>
      <c r="D26" s="169"/>
      <c r="E26" s="170"/>
      <c r="F26" s="170"/>
      <c r="G26" s="171"/>
    </row>
  </sheetData>
  <mergeCells count="9">
    <mergeCell ref="A3:G3"/>
    <mergeCell ref="A4:G4"/>
    <mergeCell ref="A1:G1"/>
    <mergeCell ref="A2:G2"/>
    <mergeCell ref="E7:G7"/>
    <mergeCell ref="B7:B8"/>
    <mergeCell ref="C7:C8"/>
    <mergeCell ref="D7:D8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2"/>
  <sheetViews>
    <sheetView topLeftCell="A34" zoomScale="106" zoomScaleNormal="106" workbookViewId="0">
      <selection activeCell="C61" sqref="C61"/>
    </sheetView>
  </sheetViews>
  <sheetFormatPr defaultRowHeight="13.2"/>
  <cols>
    <col min="1" max="1" width="3.44140625" style="223" customWidth="1"/>
    <col min="2" max="2" width="2.88671875" style="223" customWidth="1"/>
    <col min="3" max="3" width="41.6640625" style="223" customWidth="1"/>
    <col min="4" max="4" width="20.88671875" style="223" customWidth="1"/>
    <col min="5" max="5" width="19" style="223" customWidth="1"/>
    <col min="6" max="256" width="9.109375" style="223"/>
    <col min="257" max="257" width="3.44140625" style="223" customWidth="1"/>
    <col min="258" max="258" width="2.88671875" style="223" customWidth="1"/>
    <col min="259" max="259" width="41.6640625" style="223" customWidth="1"/>
    <col min="260" max="260" width="20.88671875" style="223" customWidth="1"/>
    <col min="261" max="261" width="19" style="223" customWidth="1"/>
    <col min="262" max="512" width="9.109375" style="223"/>
    <col min="513" max="513" width="3.44140625" style="223" customWidth="1"/>
    <col min="514" max="514" width="2.88671875" style="223" customWidth="1"/>
    <col min="515" max="515" width="41.6640625" style="223" customWidth="1"/>
    <col min="516" max="516" width="20.88671875" style="223" customWidth="1"/>
    <col min="517" max="517" width="19" style="223" customWidth="1"/>
    <col min="518" max="768" width="9.109375" style="223"/>
    <col min="769" max="769" width="3.44140625" style="223" customWidth="1"/>
    <col min="770" max="770" width="2.88671875" style="223" customWidth="1"/>
    <col min="771" max="771" width="41.6640625" style="223" customWidth="1"/>
    <col min="772" max="772" width="20.88671875" style="223" customWidth="1"/>
    <col min="773" max="773" width="19" style="223" customWidth="1"/>
    <col min="774" max="1024" width="9.109375" style="223"/>
    <col min="1025" max="1025" width="3.44140625" style="223" customWidth="1"/>
    <col min="1026" max="1026" width="2.88671875" style="223" customWidth="1"/>
    <col min="1027" max="1027" width="41.6640625" style="223" customWidth="1"/>
    <col min="1028" max="1028" width="20.88671875" style="223" customWidth="1"/>
    <col min="1029" max="1029" width="19" style="223" customWidth="1"/>
    <col min="1030" max="1280" width="9.109375" style="223"/>
    <col min="1281" max="1281" width="3.44140625" style="223" customWidth="1"/>
    <col min="1282" max="1282" width="2.88671875" style="223" customWidth="1"/>
    <col min="1283" max="1283" width="41.6640625" style="223" customWidth="1"/>
    <col min="1284" max="1284" width="20.88671875" style="223" customWidth="1"/>
    <col min="1285" max="1285" width="19" style="223" customWidth="1"/>
    <col min="1286" max="1536" width="9.109375" style="223"/>
    <col min="1537" max="1537" width="3.44140625" style="223" customWidth="1"/>
    <col min="1538" max="1538" width="2.88671875" style="223" customWidth="1"/>
    <col min="1539" max="1539" width="41.6640625" style="223" customWidth="1"/>
    <col min="1540" max="1540" width="20.88671875" style="223" customWidth="1"/>
    <col min="1541" max="1541" width="19" style="223" customWidth="1"/>
    <col min="1542" max="1792" width="9.109375" style="223"/>
    <col min="1793" max="1793" width="3.44140625" style="223" customWidth="1"/>
    <col min="1794" max="1794" width="2.88671875" style="223" customWidth="1"/>
    <col min="1795" max="1795" width="41.6640625" style="223" customWidth="1"/>
    <col min="1796" max="1796" width="20.88671875" style="223" customWidth="1"/>
    <col min="1797" max="1797" width="19" style="223" customWidth="1"/>
    <col min="1798" max="2048" width="9.109375" style="223"/>
    <col min="2049" max="2049" width="3.44140625" style="223" customWidth="1"/>
    <col min="2050" max="2050" width="2.88671875" style="223" customWidth="1"/>
    <col min="2051" max="2051" width="41.6640625" style="223" customWidth="1"/>
    <col min="2052" max="2052" width="20.88671875" style="223" customWidth="1"/>
    <col min="2053" max="2053" width="19" style="223" customWidth="1"/>
    <col min="2054" max="2304" width="9.109375" style="223"/>
    <col min="2305" max="2305" width="3.44140625" style="223" customWidth="1"/>
    <col min="2306" max="2306" width="2.88671875" style="223" customWidth="1"/>
    <col min="2307" max="2307" width="41.6640625" style="223" customWidth="1"/>
    <col min="2308" max="2308" width="20.88671875" style="223" customWidth="1"/>
    <col min="2309" max="2309" width="19" style="223" customWidth="1"/>
    <col min="2310" max="2560" width="9.109375" style="223"/>
    <col min="2561" max="2561" width="3.44140625" style="223" customWidth="1"/>
    <col min="2562" max="2562" width="2.88671875" style="223" customWidth="1"/>
    <col min="2563" max="2563" width="41.6640625" style="223" customWidth="1"/>
    <col min="2564" max="2564" width="20.88671875" style="223" customWidth="1"/>
    <col min="2565" max="2565" width="19" style="223" customWidth="1"/>
    <col min="2566" max="2816" width="9.109375" style="223"/>
    <col min="2817" max="2817" width="3.44140625" style="223" customWidth="1"/>
    <col min="2818" max="2818" width="2.88671875" style="223" customWidth="1"/>
    <col min="2819" max="2819" width="41.6640625" style="223" customWidth="1"/>
    <col min="2820" max="2820" width="20.88671875" style="223" customWidth="1"/>
    <col min="2821" max="2821" width="19" style="223" customWidth="1"/>
    <col min="2822" max="3072" width="9.109375" style="223"/>
    <col min="3073" max="3073" width="3.44140625" style="223" customWidth="1"/>
    <col min="3074" max="3074" width="2.88671875" style="223" customWidth="1"/>
    <col min="3075" max="3075" width="41.6640625" style="223" customWidth="1"/>
    <col min="3076" max="3076" width="20.88671875" style="223" customWidth="1"/>
    <col min="3077" max="3077" width="19" style="223" customWidth="1"/>
    <col min="3078" max="3328" width="9.109375" style="223"/>
    <col min="3329" max="3329" width="3.44140625" style="223" customWidth="1"/>
    <col min="3330" max="3330" width="2.88671875" style="223" customWidth="1"/>
    <col min="3331" max="3331" width="41.6640625" style="223" customWidth="1"/>
    <col min="3332" max="3332" width="20.88671875" style="223" customWidth="1"/>
    <col min="3333" max="3333" width="19" style="223" customWidth="1"/>
    <col min="3334" max="3584" width="9.109375" style="223"/>
    <col min="3585" max="3585" width="3.44140625" style="223" customWidth="1"/>
    <col min="3586" max="3586" width="2.88671875" style="223" customWidth="1"/>
    <col min="3587" max="3587" width="41.6640625" style="223" customWidth="1"/>
    <col min="3588" max="3588" width="20.88671875" style="223" customWidth="1"/>
    <col min="3589" max="3589" width="19" style="223" customWidth="1"/>
    <col min="3590" max="3840" width="9.109375" style="223"/>
    <col min="3841" max="3841" width="3.44140625" style="223" customWidth="1"/>
    <col min="3842" max="3842" width="2.88671875" style="223" customWidth="1"/>
    <col min="3843" max="3843" width="41.6640625" style="223" customWidth="1"/>
    <col min="3844" max="3844" width="20.88671875" style="223" customWidth="1"/>
    <col min="3845" max="3845" width="19" style="223" customWidth="1"/>
    <col min="3846" max="4096" width="9.109375" style="223"/>
    <col min="4097" max="4097" width="3.44140625" style="223" customWidth="1"/>
    <col min="4098" max="4098" width="2.88671875" style="223" customWidth="1"/>
    <col min="4099" max="4099" width="41.6640625" style="223" customWidth="1"/>
    <col min="4100" max="4100" width="20.88671875" style="223" customWidth="1"/>
    <col min="4101" max="4101" width="19" style="223" customWidth="1"/>
    <col min="4102" max="4352" width="9.109375" style="223"/>
    <col min="4353" max="4353" width="3.44140625" style="223" customWidth="1"/>
    <col min="4354" max="4354" width="2.88671875" style="223" customWidth="1"/>
    <col min="4355" max="4355" width="41.6640625" style="223" customWidth="1"/>
    <col min="4356" max="4356" width="20.88671875" style="223" customWidth="1"/>
    <col min="4357" max="4357" width="19" style="223" customWidth="1"/>
    <col min="4358" max="4608" width="9.109375" style="223"/>
    <col min="4609" max="4609" width="3.44140625" style="223" customWidth="1"/>
    <col min="4610" max="4610" width="2.88671875" style="223" customWidth="1"/>
    <col min="4611" max="4611" width="41.6640625" style="223" customWidth="1"/>
    <col min="4612" max="4612" width="20.88671875" style="223" customWidth="1"/>
    <col min="4613" max="4613" width="19" style="223" customWidth="1"/>
    <col min="4614" max="4864" width="9.109375" style="223"/>
    <col min="4865" max="4865" width="3.44140625" style="223" customWidth="1"/>
    <col min="4866" max="4866" width="2.88671875" style="223" customWidth="1"/>
    <col min="4867" max="4867" width="41.6640625" style="223" customWidth="1"/>
    <col min="4868" max="4868" width="20.88671875" style="223" customWidth="1"/>
    <col min="4869" max="4869" width="19" style="223" customWidth="1"/>
    <col min="4870" max="5120" width="9.109375" style="223"/>
    <col min="5121" max="5121" width="3.44140625" style="223" customWidth="1"/>
    <col min="5122" max="5122" width="2.88671875" style="223" customWidth="1"/>
    <col min="5123" max="5123" width="41.6640625" style="223" customWidth="1"/>
    <col min="5124" max="5124" width="20.88671875" style="223" customWidth="1"/>
    <col min="5125" max="5125" width="19" style="223" customWidth="1"/>
    <col min="5126" max="5376" width="9.109375" style="223"/>
    <col min="5377" max="5377" width="3.44140625" style="223" customWidth="1"/>
    <col min="5378" max="5378" width="2.88671875" style="223" customWidth="1"/>
    <col min="5379" max="5379" width="41.6640625" style="223" customWidth="1"/>
    <col min="5380" max="5380" width="20.88671875" style="223" customWidth="1"/>
    <col min="5381" max="5381" width="19" style="223" customWidth="1"/>
    <col min="5382" max="5632" width="9.109375" style="223"/>
    <col min="5633" max="5633" width="3.44140625" style="223" customWidth="1"/>
    <col min="5634" max="5634" width="2.88671875" style="223" customWidth="1"/>
    <col min="5635" max="5635" width="41.6640625" style="223" customWidth="1"/>
    <col min="5636" max="5636" width="20.88671875" style="223" customWidth="1"/>
    <col min="5637" max="5637" width="19" style="223" customWidth="1"/>
    <col min="5638" max="5888" width="9.109375" style="223"/>
    <col min="5889" max="5889" width="3.44140625" style="223" customWidth="1"/>
    <col min="5890" max="5890" width="2.88671875" style="223" customWidth="1"/>
    <col min="5891" max="5891" width="41.6640625" style="223" customWidth="1"/>
    <col min="5892" max="5892" width="20.88671875" style="223" customWidth="1"/>
    <col min="5893" max="5893" width="19" style="223" customWidth="1"/>
    <col min="5894" max="6144" width="9.109375" style="223"/>
    <col min="6145" max="6145" width="3.44140625" style="223" customWidth="1"/>
    <col min="6146" max="6146" width="2.88671875" style="223" customWidth="1"/>
    <col min="6147" max="6147" width="41.6640625" style="223" customWidth="1"/>
    <col min="6148" max="6148" width="20.88671875" style="223" customWidth="1"/>
    <col min="6149" max="6149" width="19" style="223" customWidth="1"/>
    <col min="6150" max="6400" width="9.109375" style="223"/>
    <col min="6401" max="6401" width="3.44140625" style="223" customWidth="1"/>
    <col min="6402" max="6402" width="2.88671875" style="223" customWidth="1"/>
    <col min="6403" max="6403" width="41.6640625" style="223" customWidth="1"/>
    <col min="6404" max="6404" width="20.88671875" style="223" customWidth="1"/>
    <col min="6405" max="6405" width="19" style="223" customWidth="1"/>
    <col min="6406" max="6656" width="9.109375" style="223"/>
    <col min="6657" max="6657" width="3.44140625" style="223" customWidth="1"/>
    <col min="6658" max="6658" width="2.88671875" style="223" customWidth="1"/>
    <col min="6659" max="6659" width="41.6640625" style="223" customWidth="1"/>
    <col min="6660" max="6660" width="20.88671875" style="223" customWidth="1"/>
    <col min="6661" max="6661" width="19" style="223" customWidth="1"/>
    <col min="6662" max="6912" width="9.109375" style="223"/>
    <col min="6913" max="6913" width="3.44140625" style="223" customWidth="1"/>
    <col min="6914" max="6914" width="2.88671875" style="223" customWidth="1"/>
    <col min="6915" max="6915" width="41.6640625" style="223" customWidth="1"/>
    <col min="6916" max="6916" width="20.88671875" style="223" customWidth="1"/>
    <col min="6917" max="6917" width="19" style="223" customWidth="1"/>
    <col min="6918" max="7168" width="9.109375" style="223"/>
    <col min="7169" max="7169" width="3.44140625" style="223" customWidth="1"/>
    <col min="7170" max="7170" width="2.88671875" style="223" customWidth="1"/>
    <col min="7171" max="7171" width="41.6640625" style="223" customWidth="1"/>
    <col min="7172" max="7172" width="20.88671875" style="223" customWidth="1"/>
    <col min="7173" max="7173" width="19" style="223" customWidth="1"/>
    <col min="7174" max="7424" width="9.109375" style="223"/>
    <col min="7425" max="7425" width="3.44140625" style="223" customWidth="1"/>
    <col min="7426" max="7426" width="2.88671875" style="223" customWidth="1"/>
    <col min="7427" max="7427" width="41.6640625" style="223" customWidth="1"/>
    <col min="7428" max="7428" width="20.88671875" style="223" customWidth="1"/>
    <col min="7429" max="7429" width="19" style="223" customWidth="1"/>
    <col min="7430" max="7680" width="9.109375" style="223"/>
    <col min="7681" max="7681" width="3.44140625" style="223" customWidth="1"/>
    <col min="7682" max="7682" width="2.88671875" style="223" customWidth="1"/>
    <col min="7683" max="7683" width="41.6640625" style="223" customWidth="1"/>
    <col min="7684" max="7684" width="20.88671875" style="223" customWidth="1"/>
    <col min="7685" max="7685" width="19" style="223" customWidth="1"/>
    <col min="7686" max="7936" width="9.109375" style="223"/>
    <col min="7937" max="7937" width="3.44140625" style="223" customWidth="1"/>
    <col min="7938" max="7938" width="2.88671875" style="223" customWidth="1"/>
    <col min="7939" max="7939" width="41.6640625" style="223" customWidth="1"/>
    <col min="7940" max="7940" width="20.88671875" style="223" customWidth="1"/>
    <col min="7941" max="7941" width="19" style="223" customWidth="1"/>
    <col min="7942" max="8192" width="9.109375" style="223"/>
    <col min="8193" max="8193" width="3.44140625" style="223" customWidth="1"/>
    <col min="8194" max="8194" width="2.88671875" style="223" customWidth="1"/>
    <col min="8195" max="8195" width="41.6640625" style="223" customWidth="1"/>
    <col min="8196" max="8196" width="20.88671875" style="223" customWidth="1"/>
    <col min="8197" max="8197" width="19" style="223" customWidth="1"/>
    <col min="8198" max="8448" width="9.109375" style="223"/>
    <col min="8449" max="8449" width="3.44140625" style="223" customWidth="1"/>
    <col min="8450" max="8450" width="2.88671875" style="223" customWidth="1"/>
    <col min="8451" max="8451" width="41.6640625" style="223" customWidth="1"/>
    <col min="8452" max="8452" width="20.88671875" style="223" customWidth="1"/>
    <col min="8453" max="8453" width="19" style="223" customWidth="1"/>
    <col min="8454" max="8704" width="9.109375" style="223"/>
    <col min="8705" max="8705" width="3.44140625" style="223" customWidth="1"/>
    <col min="8706" max="8706" width="2.88671875" style="223" customWidth="1"/>
    <col min="8707" max="8707" width="41.6640625" style="223" customWidth="1"/>
    <col min="8708" max="8708" width="20.88671875" style="223" customWidth="1"/>
    <col min="8709" max="8709" width="19" style="223" customWidth="1"/>
    <col min="8710" max="8960" width="9.109375" style="223"/>
    <col min="8961" max="8961" width="3.44140625" style="223" customWidth="1"/>
    <col min="8962" max="8962" width="2.88671875" style="223" customWidth="1"/>
    <col min="8963" max="8963" width="41.6640625" style="223" customWidth="1"/>
    <col min="8964" max="8964" width="20.88671875" style="223" customWidth="1"/>
    <col min="8965" max="8965" width="19" style="223" customWidth="1"/>
    <col min="8966" max="9216" width="9.109375" style="223"/>
    <col min="9217" max="9217" width="3.44140625" style="223" customWidth="1"/>
    <col min="9218" max="9218" width="2.88671875" style="223" customWidth="1"/>
    <col min="9219" max="9219" width="41.6640625" style="223" customWidth="1"/>
    <col min="9220" max="9220" width="20.88671875" style="223" customWidth="1"/>
    <col min="9221" max="9221" width="19" style="223" customWidth="1"/>
    <col min="9222" max="9472" width="9.109375" style="223"/>
    <col min="9473" max="9473" width="3.44140625" style="223" customWidth="1"/>
    <col min="9474" max="9474" width="2.88671875" style="223" customWidth="1"/>
    <col min="9475" max="9475" width="41.6640625" style="223" customWidth="1"/>
    <col min="9476" max="9476" width="20.88671875" style="223" customWidth="1"/>
    <col min="9477" max="9477" width="19" style="223" customWidth="1"/>
    <col min="9478" max="9728" width="9.109375" style="223"/>
    <col min="9729" max="9729" width="3.44140625" style="223" customWidth="1"/>
    <col min="9730" max="9730" width="2.88671875" style="223" customWidth="1"/>
    <col min="9731" max="9731" width="41.6640625" style="223" customWidth="1"/>
    <col min="9732" max="9732" width="20.88671875" style="223" customWidth="1"/>
    <col min="9733" max="9733" width="19" style="223" customWidth="1"/>
    <col min="9734" max="9984" width="9.109375" style="223"/>
    <col min="9985" max="9985" width="3.44140625" style="223" customWidth="1"/>
    <col min="9986" max="9986" width="2.88671875" style="223" customWidth="1"/>
    <col min="9987" max="9987" width="41.6640625" style="223" customWidth="1"/>
    <col min="9988" max="9988" width="20.88671875" style="223" customWidth="1"/>
    <col min="9989" max="9989" width="19" style="223" customWidth="1"/>
    <col min="9990" max="10240" width="9.109375" style="223"/>
    <col min="10241" max="10241" width="3.44140625" style="223" customWidth="1"/>
    <col min="10242" max="10242" width="2.88671875" style="223" customWidth="1"/>
    <col min="10243" max="10243" width="41.6640625" style="223" customWidth="1"/>
    <col min="10244" max="10244" width="20.88671875" style="223" customWidth="1"/>
    <col min="10245" max="10245" width="19" style="223" customWidth="1"/>
    <col min="10246" max="10496" width="9.109375" style="223"/>
    <col min="10497" max="10497" width="3.44140625" style="223" customWidth="1"/>
    <col min="10498" max="10498" width="2.88671875" style="223" customWidth="1"/>
    <col min="10499" max="10499" width="41.6640625" style="223" customWidth="1"/>
    <col min="10500" max="10500" width="20.88671875" style="223" customWidth="1"/>
    <col min="10501" max="10501" width="19" style="223" customWidth="1"/>
    <col min="10502" max="10752" width="9.109375" style="223"/>
    <col min="10753" max="10753" width="3.44140625" style="223" customWidth="1"/>
    <col min="10754" max="10754" width="2.88671875" style="223" customWidth="1"/>
    <col min="10755" max="10755" width="41.6640625" style="223" customWidth="1"/>
    <col min="10756" max="10756" width="20.88671875" style="223" customWidth="1"/>
    <col min="10757" max="10757" width="19" style="223" customWidth="1"/>
    <col min="10758" max="11008" width="9.109375" style="223"/>
    <col min="11009" max="11009" width="3.44140625" style="223" customWidth="1"/>
    <col min="11010" max="11010" width="2.88671875" style="223" customWidth="1"/>
    <col min="11011" max="11011" width="41.6640625" style="223" customWidth="1"/>
    <col min="11012" max="11012" width="20.88671875" style="223" customWidth="1"/>
    <col min="11013" max="11013" width="19" style="223" customWidth="1"/>
    <col min="11014" max="11264" width="9.109375" style="223"/>
    <col min="11265" max="11265" width="3.44140625" style="223" customWidth="1"/>
    <col min="11266" max="11266" width="2.88671875" style="223" customWidth="1"/>
    <col min="11267" max="11267" width="41.6640625" style="223" customWidth="1"/>
    <col min="11268" max="11268" width="20.88671875" style="223" customWidth="1"/>
    <col min="11269" max="11269" width="19" style="223" customWidth="1"/>
    <col min="11270" max="11520" width="9.109375" style="223"/>
    <col min="11521" max="11521" width="3.44140625" style="223" customWidth="1"/>
    <col min="11522" max="11522" width="2.88671875" style="223" customWidth="1"/>
    <col min="11523" max="11523" width="41.6640625" style="223" customWidth="1"/>
    <col min="11524" max="11524" width="20.88671875" style="223" customWidth="1"/>
    <col min="11525" max="11525" width="19" style="223" customWidth="1"/>
    <col min="11526" max="11776" width="9.109375" style="223"/>
    <col min="11777" max="11777" width="3.44140625" style="223" customWidth="1"/>
    <col min="11778" max="11778" width="2.88671875" style="223" customWidth="1"/>
    <col min="11779" max="11779" width="41.6640625" style="223" customWidth="1"/>
    <col min="11780" max="11780" width="20.88671875" style="223" customWidth="1"/>
    <col min="11781" max="11781" width="19" style="223" customWidth="1"/>
    <col min="11782" max="12032" width="9.109375" style="223"/>
    <col min="12033" max="12033" width="3.44140625" style="223" customWidth="1"/>
    <col min="12034" max="12034" width="2.88671875" style="223" customWidth="1"/>
    <col min="12035" max="12035" width="41.6640625" style="223" customWidth="1"/>
    <col min="12036" max="12036" width="20.88671875" style="223" customWidth="1"/>
    <col min="12037" max="12037" width="19" style="223" customWidth="1"/>
    <col min="12038" max="12288" width="9.109375" style="223"/>
    <col min="12289" max="12289" width="3.44140625" style="223" customWidth="1"/>
    <col min="12290" max="12290" width="2.88671875" style="223" customWidth="1"/>
    <col min="12291" max="12291" width="41.6640625" style="223" customWidth="1"/>
    <col min="12292" max="12292" width="20.88671875" style="223" customWidth="1"/>
    <col min="12293" max="12293" width="19" style="223" customWidth="1"/>
    <col min="12294" max="12544" width="9.109375" style="223"/>
    <col min="12545" max="12545" width="3.44140625" style="223" customWidth="1"/>
    <col min="12546" max="12546" width="2.88671875" style="223" customWidth="1"/>
    <col min="12547" max="12547" width="41.6640625" style="223" customWidth="1"/>
    <col min="12548" max="12548" width="20.88671875" style="223" customWidth="1"/>
    <col min="12549" max="12549" width="19" style="223" customWidth="1"/>
    <col min="12550" max="12800" width="9.109375" style="223"/>
    <col min="12801" max="12801" width="3.44140625" style="223" customWidth="1"/>
    <col min="12802" max="12802" width="2.88671875" style="223" customWidth="1"/>
    <col min="12803" max="12803" width="41.6640625" style="223" customWidth="1"/>
    <col min="12804" max="12804" width="20.88671875" style="223" customWidth="1"/>
    <col min="12805" max="12805" width="19" style="223" customWidth="1"/>
    <col min="12806" max="13056" width="9.109375" style="223"/>
    <col min="13057" max="13057" width="3.44140625" style="223" customWidth="1"/>
    <col min="13058" max="13058" width="2.88671875" style="223" customWidth="1"/>
    <col min="13059" max="13059" width="41.6640625" style="223" customWidth="1"/>
    <col min="13060" max="13060" width="20.88671875" style="223" customWidth="1"/>
    <col min="13061" max="13061" width="19" style="223" customWidth="1"/>
    <col min="13062" max="13312" width="9.109375" style="223"/>
    <col min="13313" max="13313" width="3.44140625" style="223" customWidth="1"/>
    <col min="13314" max="13314" width="2.88671875" style="223" customWidth="1"/>
    <col min="13315" max="13315" width="41.6640625" style="223" customWidth="1"/>
    <col min="13316" max="13316" width="20.88671875" style="223" customWidth="1"/>
    <col min="13317" max="13317" width="19" style="223" customWidth="1"/>
    <col min="13318" max="13568" width="9.109375" style="223"/>
    <col min="13569" max="13569" width="3.44140625" style="223" customWidth="1"/>
    <col min="13570" max="13570" width="2.88671875" style="223" customWidth="1"/>
    <col min="13571" max="13571" width="41.6640625" style="223" customWidth="1"/>
    <col min="13572" max="13572" width="20.88671875" style="223" customWidth="1"/>
    <col min="13573" max="13573" width="19" style="223" customWidth="1"/>
    <col min="13574" max="13824" width="9.109375" style="223"/>
    <col min="13825" max="13825" width="3.44140625" style="223" customWidth="1"/>
    <col min="13826" max="13826" width="2.88671875" style="223" customWidth="1"/>
    <col min="13827" max="13827" width="41.6640625" style="223" customWidth="1"/>
    <col min="13828" max="13828" width="20.88671875" style="223" customWidth="1"/>
    <col min="13829" max="13829" width="19" style="223" customWidth="1"/>
    <col min="13830" max="14080" width="9.109375" style="223"/>
    <col min="14081" max="14081" width="3.44140625" style="223" customWidth="1"/>
    <col min="14082" max="14082" width="2.88671875" style="223" customWidth="1"/>
    <col min="14083" max="14083" width="41.6640625" style="223" customWidth="1"/>
    <col min="14084" max="14084" width="20.88671875" style="223" customWidth="1"/>
    <col min="14085" max="14085" width="19" style="223" customWidth="1"/>
    <col min="14086" max="14336" width="9.109375" style="223"/>
    <col min="14337" max="14337" width="3.44140625" style="223" customWidth="1"/>
    <col min="14338" max="14338" width="2.88671875" style="223" customWidth="1"/>
    <col min="14339" max="14339" width="41.6640625" style="223" customWidth="1"/>
    <col min="14340" max="14340" width="20.88671875" style="223" customWidth="1"/>
    <col min="14341" max="14341" width="19" style="223" customWidth="1"/>
    <col min="14342" max="14592" width="9.109375" style="223"/>
    <col min="14593" max="14593" width="3.44140625" style="223" customWidth="1"/>
    <col min="14594" max="14594" width="2.88671875" style="223" customWidth="1"/>
    <col min="14595" max="14595" width="41.6640625" style="223" customWidth="1"/>
    <col min="14596" max="14596" width="20.88671875" style="223" customWidth="1"/>
    <col min="14597" max="14597" width="19" style="223" customWidth="1"/>
    <col min="14598" max="14848" width="9.109375" style="223"/>
    <col min="14849" max="14849" width="3.44140625" style="223" customWidth="1"/>
    <col min="14850" max="14850" width="2.88671875" style="223" customWidth="1"/>
    <col min="14851" max="14851" width="41.6640625" style="223" customWidth="1"/>
    <col min="14852" max="14852" width="20.88671875" style="223" customWidth="1"/>
    <col min="14853" max="14853" width="19" style="223" customWidth="1"/>
    <col min="14854" max="15104" width="9.109375" style="223"/>
    <col min="15105" max="15105" width="3.44140625" style="223" customWidth="1"/>
    <col min="15106" max="15106" width="2.88671875" style="223" customWidth="1"/>
    <col min="15107" max="15107" width="41.6640625" style="223" customWidth="1"/>
    <col min="15108" max="15108" width="20.88671875" style="223" customWidth="1"/>
    <col min="15109" max="15109" width="19" style="223" customWidth="1"/>
    <col min="15110" max="15360" width="9.109375" style="223"/>
    <col min="15361" max="15361" width="3.44140625" style="223" customWidth="1"/>
    <col min="15362" max="15362" width="2.88671875" style="223" customWidth="1"/>
    <col min="15363" max="15363" width="41.6640625" style="223" customWidth="1"/>
    <col min="15364" max="15364" width="20.88671875" style="223" customWidth="1"/>
    <col min="15365" max="15365" width="19" style="223" customWidth="1"/>
    <col min="15366" max="15616" width="9.109375" style="223"/>
    <col min="15617" max="15617" width="3.44140625" style="223" customWidth="1"/>
    <col min="15618" max="15618" width="2.88671875" style="223" customWidth="1"/>
    <col min="15619" max="15619" width="41.6640625" style="223" customWidth="1"/>
    <col min="15620" max="15620" width="20.88671875" style="223" customWidth="1"/>
    <col min="15621" max="15621" width="19" style="223" customWidth="1"/>
    <col min="15622" max="15872" width="9.109375" style="223"/>
    <col min="15873" max="15873" width="3.44140625" style="223" customWidth="1"/>
    <col min="15874" max="15874" width="2.88671875" style="223" customWidth="1"/>
    <col min="15875" max="15875" width="41.6640625" style="223" customWidth="1"/>
    <col min="15876" max="15876" width="20.88671875" style="223" customWidth="1"/>
    <col min="15877" max="15877" width="19" style="223" customWidth="1"/>
    <col min="15878" max="16128" width="9.109375" style="223"/>
    <col min="16129" max="16129" width="3.44140625" style="223" customWidth="1"/>
    <col min="16130" max="16130" width="2.88671875" style="223" customWidth="1"/>
    <col min="16131" max="16131" width="41.6640625" style="223" customWidth="1"/>
    <col min="16132" max="16132" width="20.88671875" style="223" customWidth="1"/>
    <col min="16133" max="16133" width="19" style="223" customWidth="1"/>
    <col min="16134" max="16384" width="9.109375" style="223"/>
  </cols>
  <sheetData>
    <row r="1" spans="1:5" s="114" customFormat="1">
      <c r="A1" s="313" t="s">
        <v>60</v>
      </c>
      <c r="B1" s="313"/>
      <c r="C1" s="313"/>
      <c r="D1" s="313"/>
      <c r="E1" s="313"/>
    </row>
    <row r="2" spans="1:5" s="114" customFormat="1" ht="15" customHeight="1">
      <c r="A2" s="313" t="s">
        <v>282</v>
      </c>
      <c r="B2" s="313"/>
      <c r="C2" s="313"/>
      <c r="D2" s="313"/>
      <c r="E2" s="313"/>
    </row>
    <row r="3" spans="1:5" s="114" customFormat="1" ht="15.9" customHeight="1">
      <c r="A3" s="336" t="s">
        <v>61</v>
      </c>
      <c r="B3" s="336"/>
      <c r="C3" s="336"/>
      <c r="D3" s="336"/>
      <c r="E3" s="336"/>
    </row>
    <row r="4" spans="1:5" s="114" customFormat="1" ht="15" customHeight="1">
      <c r="A4" s="313" t="s">
        <v>283</v>
      </c>
      <c r="B4" s="313"/>
      <c r="C4" s="313"/>
      <c r="D4" s="313"/>
      <c r="E4" s="313"/>
    </row>
    <row r="5" spans="1:5" s="114" customFormat="1" ht="15" customHeight="1">
      <c r="A5" s="257"/>
      <c r="B5" s="257"/>
      <c r="C5" s="257"/>
      <c r="D5" s="257"/>
      <c r="E5" s="257"/>
    </row>
    <row r="6" spans="1:5" s="114" customFormat="1" ht="15" customHeight="1">
      <c r="A6" s="257"/>
      <c r="B6" s="257"/>
      <c r="C6" s="257"/>
      <c r="D6" s="257"/>
      <c r="E6" s="257"/>
    </row>
    <row r="7" spans="1:5" customFormat="1" ht="15" customHeight="1"/>
    <row r="9" spans="1:5" s="256" customFormat="1" ht="12.75" customHeight="1">
      <c r="A9" s="373" t="s">
        <v>62</v>
      </c>
      <c r="B9" s="374"/>
      <c r="C9" s="375"/>
      <c r="D9" s="360" t="s">
        <v>63</v>
      </c>
      <c r="E9" s="362" t="s">
        <v>64</v>
      </c>
    </row>
    <row r="10" spans="1:5" s="256" customFormat="1">
      <c r="A10" s="376"/>
      <c r="B10" s="377"/>
      <c r="C10" s="378"/>
      <c r="D10" s="361"/>
      <c r="E10" s="363"/>
    </row>
    <row r="11" spans="1:5" s="120" customFormat="1" ht="18.75" customHeight="1">
      <c r="A11" s="224" t="s">
        <v>65</v>
      </c>
      <c r="B11" s="225" t="s">
        <v>66</v>
      </c>
      <c r="C11" s="225"/>
      <c r="D11" s="226">
        <f>SUM(D12:D35)</f>
        <v>2300820</v>
      </c>
      <c r="E11" s="227"/>
    </row>
    <row r="12" spans="1:5" ht="14.4">
      <c r="A12" s="228"/>
      <c r="B12" s="229" t="s">
        <v>67</v>
      </c>
      <c r="C12" s="230" t="s">
        <v>68</v>
      </c>
      <c r="D12" s="231">
        <v>1437000</v>
      </c>
      <c r="E12" s="228"/>
    </row>
    <row r="13" spans="1:5" ht="14.4">
      <c r="A13" s="228"/>
      <c r="B13" s="229" t="s">
        <v>69</v>
      </c>
      <c r="C13" s="230" t="s">
        <v>70</v>
      </c>
      <c r="D13" s="231"/>
      <c r="E13" s="228"/>
    </row>
    <row r="14" spans="1:5" ht="14.4">
      <c r="A14" s="228"/>
      <c r="B14" s="229" t="s">
        <v>71</v>
      </c>
      <c r="C14" s="230" t="s">
        <v>72</v>
      </c>
      <c r="D14" s="231"/>
      <c r="E14" s="228"/>
    </row>
    <row r="15" spans="1:5" ht="14.4">
      <c r="A15" s="228"/>
      <c r="B15" s="229" t="s">
        <v>73</v>
      </c>
      <c r="C15" s="230" t="s">
        <v>74</v>
      </c>
      <c r="D15" s="231"/>
      <c r="E15" s="228"/>
    </row>
    <row r="16" spans="1:5" ht="14.4">
      <c r="A16" s="228"/>
      <c r="B16" s="229" t="s">
        <v>75</v>
      </c>
      <c r="C16" s="230" t="s">
        <v>76</v>
      </c>
      <c r="D16" s="231"/>
      <c r="E16" s="228"/>
    </row>
    <row r="17" spans="1:5" ht="14.4">
      <c r="A17" s="228"/>
      <c r="B17" s="229" t="s">
        <v>77</v>
      </c>
      <c r="C17" s="230" t="s">
        <v>78</v>
      </c>
      <c r="D17" s="231"/>
      <c r="E17" s="228"/>
    </row>
    <row r="18" spans="1:5" ht="14.4">
      <c r="A18" s="228"/>
      <c r="B18" s="229" t="s">
        <v>79</v>
      </c>
      <c r="C18" s="230" t="s">
        <v>80</v>
      </c>
      <c r="D18" s="231">
        <v>9180</v>
      </c>
      <c r="E18" s="228"/>
    </row>
    <row r="19" spans="1:5" ht="14.4">
      <c r="A19" s="228"/>
      <c r="B19" s="229" t="s">
        <v>81</v>
      </c>
      <c r="C19" s="230" t="s">
        <v>82</v>
      </c>
      <c r="D19" s="231">
        <v>4000</v>
      </c>
      <c r="E19" s="228"/>
    </row>
    <row r="20" spans="1:5" ht="14.4">
      <c r="A20" s="228"/>
      <c r="B20" s="229" t="s">
        <v>83</v>
      </c>
      <c r="C20" s="230" t="s">
        <v>84</v>
      </c>
      <c r="D20" s="231"/>
      <c r="E20" s="228"/>
    </row>
    <row r="21" spans="1:5" ht="14.4">
      <c r="A21" s="228"/>
      <c r="B21" s="229" t="s">
        <v>85</v>
      </c>
      <c r="C21" s="230" t="s">
        <v>86</v>
      </c>
      <c r="D21" s="231"/>
      <c r="E21" s="228"/>
    </row>
    <row r="22" spans="1:5" ht="14.4">
      <c r="A22" s="228"/>
      <c r="B22" s="229" t="s">
        <v>87</v>
      </c>
      <c r="C22" s="230" t="s">
        <v>88</v>
      </c>
      <c r="D22" s="231">
        <v>51000</v>
      </c>
      <c r="E22" s="228"/>
    </row>
    <row r="23" spans="1:5" ht="14.4">
      <c r="A23" s="228"/>
      <c r="B23" s="229" t="s">
        <v>89</v>
      </c>
      <c r="C23" s="230" t="s">
        <v>90</v>
      </c>
      <c r="D23" s="231">
        <v>265000</v>
      </c>
      <c r="E23" s="228"/>
    </row>
    <row r="24" spans="1:5" ht="14.4">
      <c r="A24" s="228"/>
      <c r="B24" s="229" t="s">
        <v>91</v>
      </c>
      <c r="C24" s="230" t="s">
        <v>92</v>
      </c>
      <c r="D24" s="231"/>
      <c r="E24" s="228"/>
    </row>
    <row r="25" spans="1:5" ht="14.4">
      <c r="A25" s="228"/>
      <c r="B25" s="229" t="s">
        <v>93</v>
      </c>
      <c r="C25" s="230" t="s">
        <v>94</v>
      </c>
      <c r="D25" s="231">
        <v>5740</v>
      </c>
      <c r="E25" s="228"/>
    </row>
    <row r="26" spans="1:5" ht="14.4">
      <c r="A26" s="228"/>
      <c r="B26" s="229" t="s">
        <v>95</v>
      </c>
      <c r="C26" s="230" t="s">
        <v>96</v>
      </c>
      <c r="D26" s="231"/>
      <c r="E26" s="228"/>
    </row>
    <row r="27" spans="1:5" ht="14.4">
      <c r="A27" s="228"/>
      <c r="B27" s="229" t="s">
        <v>97</v>
      </c>
      <c r="C27" s="230" t="s">
        <v>98</v>
      </c>
      <c r="D27" s="231">
        <v>2300</v>
      </c>
      <c r="E27" s="228"/>
    </row>
    <row r="28" spans="1:5" ht="14.4">
      <c r="A28" s="228"/>
      <c r="B28" s="229" t="s">
        <v>99</v>
      </c>
      <c r="C28" s="230" t="s">
        <v>100</v>
      </c>
      <c r="D28" s="231"/>
      <c r="E28" s="228"/>
    </row>
    <row r="29" spans="1:5" ht="14.4">
      <c r="A29" s="228"/>
      <c r="B29" s="229" t="s">
        <v>101</v>
      </c>
      <c r="C29" s="230" t="s">
        <v>102</v>
      </c>
      <c r="D29" s="231">
        <v>508600</v>
      </c>
      <c r="E29" s="228"/>
    </row>
    <row r="30" spans="1:5" ht="14.4">
      <c r="A30" s="228"/>
      <c r="B30" s="229" t="s">
        <v>103</v>
      </c>
      <c r="C30" s="230" t="s">
        <v>104</v>
      </c>
      <c r="D30" s="231"/>
      <c r="E30" s="228"/>
    </row>
    <row r="31" spans="1:5" ht="14.4">
      <c r="A31" s="228"/>
      <c r="B31" s="229" t="s">
        <v>105</v>
      </c>
      <c r="C31" s="230" t="s">
        <v>106</v>
      </c>
      <c r="D31" s="231"/>
      <c r="E31" s="228"/>
    </row>
    <row r="32" spans="1:5" ht="14.4">
      <c r="A32" s="228"/>
      <c r="B32" s="229" t="s">
        <v>107</v>
      </c>
      <c r="C32" s="230" t="s">
        <v>108</v>
      </c>
      <c r="D32" s="231"/>
      <c r="E32" s="228"/>
    </row>
    <row r="33" spans="1:5" ht="14.4">
      <c r="A33" s="228"/>
      <c r="B33" s="229" t="s">
        <v>109</v>
      </c>
      <c r="C33" s="230" t="s">
        <v>110</v>
      </c>
      <c r="D33" s="231"/>
      <c r="E33" s="228"/>
    </row>
    <row r="34" spans="1:5" ht="14.4">
      <c r="A34" s="228"/>
      <c r="B34" s="229" t="s">
        <v>111</v>
      </c>
      <c r="C34" s="230" t="s">
        <v>112</v>
      </c>
      <c r="D34" s="231"/>
      <c r="E34" s="228"/>
    </row>
    <row r="35" spans="1:5" ht="14.4">
      <c r="A35" s="228"/>
      <c r="B35" s="232" t="s">
        <v>113</v>
      </c>
      <c r="C35" s="230" t="s">
        <v>114</v>
      </c>
      <c r="D35" s="231">
        <v>18000</v>
      </c>
      <c r="E35" s="228"/>
    </row>
    <row r="36" spans="1:5" s="128" customFormat="1" ht="27" customHeight="1">
      <c r="A36" s="233" t="s">
        <v>115</v>
      </c>
      <c r="B36" s="349" t="s">
        <v>116</v>
      </c>
      <c r="C36" s="350"/>
      <c r="D36" s="234">
        <f>SUM(D37:D59)</f>
        <v>294000</v>
      </c>
      <c r="E36" s="235"/>
    </row>
    <row r="37" spans="1:5" ht="26.4">
      <c r="A37" s="228"/>
      <c r="B37" s="236" t="s">
        <v>67</v>
      </c>
      <c r="C37" s="237" t="s">
        <v>117</v>
      </c>
      <c r="D37" s="124"/>
      <c r="E37" s="228"/>
    </row>
    <row r="38" spans="1:5" ht="26.25" customHeight="1">
      <c r="A38" s="228"/>
      <c r="B38" s="236" t="s">
        <v>69</v>
      </c>
      <c r="C38" s="238" t="s">
        <v>118</v>
      </c>
      <c r="D38" s="124">
        <v>186000</v>
      </c>
      <c r="E38" s="228"/>
    </row>
    <row r="39" spans="1:5" ht="14.4">
      <c r="A39" s="228"/>
      <c r="B39" s="229" t="s">
        <v>71</v>
      </c>
      <c r="C39" s="230" t="s">
        <v>119</v>
      </c>
      <c r="D39" s="124"/>
      <c r="E39" s="228"/>
    </row>
    <row r="40" spans="1:5" ht="14.4">
      <c r="A40" s="228"/>
      <c r="B40" s="229" t="s">
        <v>73</v>
      </c>
      <c r="C40" s="230" t="s">
        <v>120</v>
      </c>
      <c r="D40" s="124"/>
      <c r="E40" s="228"/>
    </row>
    <row r="41" spans="1:5" ht="14.4">
      <c r="A41" s="228"/>
      <c r="B41" s="229" t="s">
        <v>75</v>
      </c>
      <c r="C41" s="230" t="s">
        <v>121</v>
      </c>
      <c r="D41" s="124"/>
      <c r="E41" s="228"/>
    </row>
    <row r="42" spans="1:5" ht="14.4">
      <c r="A42" s="228"/>
      <c r="B42" s="229" t="s">
        <v>77</v>
      </c>
      <c r="C42" s="230" t="s">
        <v>122</v>
      </c>
      <c r="D42" s="124"/>
      <c r="E42" s="228"/>
    </row>
    <row r="43" spans="1:5" ht="14.4">
      <c r="A43" s="228"/>
      <c r="B43" s="229" t="s">
        <v>79</v>
      </c>
      <c r="C43" s="230" t="s">
        <v>123</v>
      </c>
      <c r="D43" s="124"/>
      <c r="E43" s="228"/>
    </row>
    <row r="44" spans="1:5" ht="14.4">
      <c r="A44" s="228"/>
      <c r="B44" s="229" t="s">
        <v>81</v>
      </c>
      <c r="C44" s="230" t="s">
        <v>124</v>
      </c>
      <c r="D44" s="124"/>
      <c r="E44" s="228"/>
    </row>
    <row r="45" spans="1:5" ht="14.4">
      <c r="A45" s="228"/>
      <c r="B45" s="229" t="s">
        <v>83</v>
      </c>
      <c r="C45" s="230" t="s">
        <v>125</v>
      </c>
      <c r="D45" s="124"/>
      <c r="E45" s="228"/>
    </row>
    <row r="46" spans="1:5" ht="14.4">
      <c r="A46" s="228"/>
      <c r="B46" s="229" t="s">
        <v>85</v>
      </c>
      <c r="C46" s="230" t="s">
        <v>126</v>
      </c>
      <c r="D46" s="124"/>
      <c r="E46" s="228"/>
    </row>
    <row r="47" spans="1:5" ht="14.4">
      <c r="A47" s="228"/>
      <c r="B47" s="229" t="s">
        <v>87</v>
      </c>
      <c r="C47" s="230" t="s">
        <v>127</v>
      </c>
      <c r="D47" s="124"/>
      <c r="E47" s="228"/>
    </row>
    <row r="48" spans="1:5" ht="14.4">
      <c r="A48" s="228"/>
      <c r="B48" s="229" t="s">
        <v>89</v>
      </c>
      <c r="C48" s="230" t="s">
        <v>128</v>
      </c>
      <c r="D48" s="124"/>
      <c r="E48" s="228"/>
    </row>
    <row r="49" spans="1:5" ht="14.4">
      <c r="A49" s="228"/>
      <c r="B49" s="229" t="s">
        <v>91</v>
      </c>
      <c r="C49" s="230" t="s">
        <v>129</v>
      </c>
      <c r="D49" s="124"/>
      <c r="E49" s="228"/>
    </row>
    <row r="50" spans="1:5" ht="14.4">
      <c r="A50" s="228"/>
      <c r="B50" s="232" t="s">
        <v>93</v>
      </c>
      <c r="C50" s="230" t="s">
        <v>130</v>
      </c>
      <c r="D50" s="124"/>
      <c r="E50" s="228"/>
    </row>
    <row r="51" spans="1:5" ht="14.4">
      <c r="A51" s="228"/>
      <c r="B51" s="232" t="s">
        <v>95</v>
      </c>
      <c r="C51" s="230" t="s">
        <v>131</v>
      </c>
      <c r="D51" s="124"/>
      <c r="E51" s="228"/>
    </row>
    <row r="52" spans="1:5" ht="14.4">
      <c r="A52" s="228"/>
      <c r="B52" s="239" t="s">
        <v>97</v>
      </c>
      <c r="C52" s="230" t="s">
        <v>132</v>
      </c>
      <c r="D52" s="124"/>
      <c r="E52" s="228"/>
    </row>
    <row r="53" spans="1:5" ht="14.4">
      <c r="A53" s="228"/>
      <c r="B53" s="229" t="s">
        <v>99</v>
      </c>
      <c r="C53" s="230" t="s">
        <v>133</v>
      </c>
      <c r="D53" s="124"/>
      <c r="E53" s="228"/>
    </row>
    <row r="54" spans="1:5" ht="14.4">
      <c r="A54" s="228"/>
      <c r="B54" s="229" t="s">
        <v>101</v>
      </c>
      <c r="C54" s="230" t="s">
        <v>134</v>
      </c>
      <c r="D54" s="124">
        <v>108000</v>
      </c>
      <c r="E54" s="228"/>
    </row>
    <row r="55" spans="1:5" ht="14.4">
      <c r="A55" s="228"/>
      <c r="B55" s="229" t="s">
        <v>103</v>
      </c>
      <c r="C55" s="230" t="s">
        <v>135</v>
      </c>
      <c r="D55" s="124"/>
      <c r="E55" s="228"/>
    </row>
    <row r="56" spans="1:5" ht="14.4">
      <c r="A56" s="228"/>
      <c r="B56" s="229" t="s">
        <v>105</v>
      </c>
      <c r="C56" s="230" t="s">
        <v>136</v>
      </c>
      <c r="D56" s="124"/>
      <c r="E56" s="228"/>
    </row>
    <row r="57" spans="1:5" ht="14.4">
      <c r="A57" s="228"/>
      <c r="B57" s="229" t="s">
        <v>107</v>
      </c>
      <c r="C57" s="230" t="s">
        <v>137</v>
      </c>
      <c r="D57" s="124"/>
      <c r="E57" s="228"/>
    </row>
    <row r="58" spans="1:5" ht="14.4">
      <c r="A58" s="228"/>
      <c r="B58" s="229" t="s">
        <v>109</v>
      </c>
      <c r="C58" s="230" t="s">
        <v>138</v>
      </c>
      <c r="D58" s="124"/>
      <c r="E58" s="228"/>
    </row>
    <row r="59" spans="1:5" ht="14.4">
      <c r="A59" s="228"/>
      <c r="B59" s="229" t="s">
        <v>111</v>
      </c>
      <c r="C59" s="230" t="s">
        <v>139</v>
      </c>
      <c r="D59" s="124"/>
      <c r="E59" s="228"/>
    </row>
    <row r="60" spans="1:5" s="120" customFormat="1" ht="19.5" customHeight="1">
      <c r="A60" s="224" t="s">
        <v>140</v>
      </c>
      <c r="B60" s="240" t="s">
        <v>141</v>
      </c>
      <c r="C60" s="241"/>
      <c r="D60" s="234">
        <f>SUM(D61:D71)</f>
        <v>296750</v>
      </c>
      <c r="E60" s="225"/>
    </row>
    <row r="61" spans="1:5" ht="14.4">
      <c r="A61" s="242"/>
      <c r="B61" s="243" t="s">
        <v>67</v>
      </c>
      <c r="C61" s="230" t="s">
        <v>142</v>
      </c>
      <c r="D61" s="124">
        <v>1400</v>
      </c>
      <c r="E61" s="228"/>
    </row>
    <row r="62" spans="1:5" ht="14.4">
      <c r="A62" s="242"/>
      <c r="B62" s="243" t="s">
        <v>69</v>
      </c>
      <c r="C62" s="230" t="s">
        <v>143</v>
      </c>
      <c r="D62" s="124"/>
      <c r="E62" s="228"/>
    </row>
    <row r="63" spans="1:5" ht="14.4">
      <c r="A63" s="242"/>
      <c r="B63" s="243" t="s">
        <v>71</v>
      </c>
      <c r="C63" s="230" t="s">
        <v>144</v>
      </c>
      <c r="D63" s="124">
        <v>294810</v>
      </c>
      <c r="E63" s="228"/>
    </row>
    <row r="64" spans="1:5" ht="26.4">
      <c r="A64" s="242"/>
      <c r="B64" s="243" t="s">
        <v>73</v>
      </c>
      <c r="C64" s="238" t="s">
        <v>145</v>
      </c>
      <c r="D64" s="124"/>
      <c r="E64" s="228"/>
    </row>
    <row r="65" spans="1:5" ht="14.4">
      <c r="A65" s="242"/>
      <c r="B65" s="243" t="s">
        <v>75</v>
      </c>
      <c r="C65" s="238" t="s">
        <v>146</v>
      </c>
      <c r="D65" s="124"/>
      <c r="E65" s="228"/>
    </row>
    <row r="66" spans="1:5" ht="26.4">
      <c r="A66" s="242"/>
      <c r="B66" s="243" t="s">
        <v>77</v>
      </c>
      <c r="C66" s="238" t="s">
        <v>147</v>
      </c>
      <c r="D66" s="124"/>
      <c r="E66" s="228"/>
    </row>
    <row r="67" spans="1:5" ht="28.5" customHeight="1">
      <c r="A67" s="242"/>
      <c r="B67" s="243" t="s">
        <v>79</v>
      </c>
      <c r="C67" s="238" t="s">
        <v>148</v>
      </c>
      <c r="D67" s="124"/>
      <c r="E67" s="228"/>
    </row>
    <row r="68" spans="1:5" ht="16.5" customHeight="1">
      <c r="A68" s="242"/>
      <c r="B68" s="243" t="s">
        <v>81</v>
      </c>
      <c r="C68" s="238" t="s">
        <v>149</v>
      </c>
      <c r="D68" s="124"/>
      <c r="E68" s="228"/>
    </row>
    <row r="69" spans="1:5" ht="14.4">
      <c r="A69" s="242"/>
      <c r="B69" s="244" t="s">
        <v>83</v>
      </c>
      <c r="C69" s="230" t="s">
        <v>150</v>
      </c>
      <c r="D69" s="124"/>
      <c r="E69" s="228"/>
    </row>
    <row r="70" spans="1:5" ht="14.4">
      <c r="A70" s="228"/>
      <c r="B70" s="244" t="s">
        <v>85</v>
      </c>
      <c r="C70" s="230" t="s">
        <v>151</v>
      </c>
      <c r="D70" s="124">
        <v>540</v>
      </c>
      <c r="E70" s="228"/>
    </row>
    <row r="71" spans="1:5" ht="14.4">
      <c r="A71" s="228"/>
      <c r="B71" s="245" t="s">
        <v>87</v>
      </c>
      <c r="C71" s="230" t="s">
        <v>152</v>
      </c>
      <c r="D71" s="124"/>
      <c r="E71" s="228"/>
    </row>
    <row r="72" spans="1:5" s="120" customFormat="1" ht="27.9" customHeight="1">
      <c r="A72" s="351" t="s">
        <v>153</v>
      </c>
      <c r="B72" s="352"/>
      <c r="C72" s="353"/>
      <c r="D72" s="246">
        <f>D11+D36+D60</f>
        <v>2891570</v>
      </c>
      <c r="E72" s="247"/>
    </row>
    <row r="73" spans="1:5" s="256" customFormat="1" ht="12.75" customHeight="1">
      <c r="A73" s="354" t="s">
        <v>154</v>
      </c>
      <c r="B73" s="355"/>
      <c r="C73" s="356"/>
      <c r="D73" s="360" t="s">
        <v>155</v>
      </c>
      <c r="E73" s="362" t="s">
        <v>64</v>
      </c>
    </row>
    <row r="74" spans="1:5" ht="12.75" customHeight="1">
      <c r="A74" s="357"/>
      <c r="B74" s="358"/>
      <c r="C74" s="359"/>
      <c r="D74" s="361"/>
      <c r="E74" s="363"/>
    </row>
    <row r="75" spans="1:5" ht="12.75" customHeight="1">
      <c r="A75" s="248" t="s">
        <v>65</v>
      </c>
      <c r="B75" s="364" t="s">
        <v>156</v>
      </c>
      <c r="C75" s="365"/>
      <c r="D75" s="234">
        <f>SUM(D76:D80)</f>
        <v>0</v>
      </c>
      <c r="E75" s="234"/>
    </row>
    <row r="76" spans="1:5" ht="14.4">
      <c r="A76" s="249"/>
      <c r="B76" s="229" t="s">
        <v>67</v>
      </c>
      <c r="C76" s="230" t="s">
        <v>157</v>
      </c>
      <c r="D76" s="124"/>
      <c r="E76" s="228"/>
    </row>
    <row r="77" spans="1:5" ht="14.4">
      <c r="A77" s="249"/>
      <c r="B77" s="250" t="s">
        <v>69</v>
      </c>
      <c r="C77" s="251" t="s">
        <v>158</v>
      </c>
      <c r="D77" s="124"/>
      <c r="E77" s="228"/>
    </row>
    <row r="78" spans="1:5" ht="14.4">
      <c r="A78" s="249"/>
      <c r="B78" s="250" t="s">
        <v>71</v>
      </c>
      <c r="C78" s="230" t="s">
        <v>159</v>
      </c>
      <c r="D78" s="124"/>
      <c r="E78" s="228"/>
    </row>
    <row r="79" spans="1:5" ht="14.4">
      <c r="A79" s="249"/>
      <c r="B79" s="250" t="s">
        <v>73</v>
      </c>
      <c r="C79" s="230" t="s">
        <v>160</v>
      </c>
      <c r="D79" s="124"/>
      <c r="E79" s="228"/>
    </row>
    <row r="80" spans="1:5" ht="14.4">
      <c r="A80" s="249"/>
      <c r="B80" s="250" t="s">
        <v>75</v>
      </c>
      <c r="C80" s="251" t="s">
        <v>161</v>
      </c>
      <c r="D80" s="124"/>
      <c r="E80" s="228"/>
    </row>
    <row r="81" spans="1:5" ht="24.75" customHeight="1">
      <c r="A81" s="252" t="s">
        <v>115</v>
      </c>
      <c r="B81" s="366" t="s">
        <v>162</v>
      </c>
      <c r="C81" s="367"/>
      <c r="D81" s="234">
        <f>SUM(D82:D103)</f>
        <v>3410450</v>
      </c>
      <c r="E81" s="234"/>
    </row>
    <row r="82" spans="1:5" ht="14.4">
      <c r="A82" s="249"/>
      <c r="B82" s="236" t="s">
        <v>67</v>
      </c>
      <c r="C82" s="253" t="s">
        <v>78</v>
      </c>
      <c r="D82" s="124"/>
      <c r="E82" s="228"/>
    </row>
    <row r="83" spans="1:5" ht="14.4">
      <c r="A83" s="249"/>
      <c r="B83" s="236" t="s">
        <v>69</v>
      </c>
      <c r="C83" s="253" t="s">
        <v>80</v>
      </c>
      <c r="D83" s="124"/>
      <c r="E83" s="228"/>
    </row>
    <row r="84" spans="1:5" ht="14.4">
      <c r="A84" s="249"/>
      <c r="B84" s="229" t="s">
        <v>71</v>
      </c>
      <c r="C84" s="253" t="s">
        <v>163</v>
      </c>
      <c r="D84" s="124"/>
      <c r="E84" s="228"/>
    </row>
    <row r="85" spans="1:5" ht="14.4">
      <c r="A85" s="249"/>
      <c r="B85" s="229" t="s">
        <v>73</v>
      </c>
      <c r="C85" s="253" t="s">
        <v>143</v>
      </c>
      <c r="D85" s="124"/>
      <c r="E85" s="228"/>
    </row>
    <row r="86" spans="1:5" ht="14.4">
      <c r="A86" s="249"/>
      <c r="B86" s="229" t="s">
        <v>75</v>
      </c>
      <c r="C86" s="253" t="s">
        <v>164</v>
      </c>
      <c r="D86" s="124"/>
      <c r="E86" s="228"/>
    </row>
    <row r="87" spans="1:5" ht="14.4">
      <c r="A87" s="249"/>
      <c r="B87" s="229" t="s">
        <v>77</v>
      </c>
      <c r="C87" s="253" t="s">
        <v>165</v>
      </c>
      <c r="D87" s="124"/>
      <c r="E87" s="228"/>
    </row>
    <row r="88" spans="1:5" ht="14.4">
      <c r="A88" s="249"/>
      <c r="B88" s="229" t="s">
        <v>79</v>
      </c>
      <c r="C88" s="253" t="s">
        <v>166</v>
      </c>
      <c r="D88" s="124">
        <v>1866000</v>
      </c>
      <c r="E88" s="228"/>
    </row>
    <row r="89" spans="1:5" ht="14.4">
      <c r="A89" s="249"/>
      <c r="B89" s="229" t="s">
        <v>81</v>
      </c>
      <c r="C89" s="253" t="s">
        <v>90</v>
      </c>
      <c r="D89" s="124"/>
      <c r="E89" s="228"/>
    </row>
    <row r="90" spans="1:5" ht="14.4">
      <c r="A90" s="249"/>
      <c r="B90" s="229" t="s">
        <v>83</v>
      </c>
      <c r="C90" s="253" t="s">
        <v>144</v>
      </c>
      <c r="D90" s="124"/>
      <c r="E90" s="228"/>
    </row>
    <row r="91" spans="1:5" ht="14.4">
      <c r="A91" s="249"/>
      <c r="B91" s="229" t="s">
        <v>85</v>
      </c>
      <c r="C91" s="253" t="s">
        <v>167</v>
      </c>
      <c r="D91" s="124"/>
      <c r="E91" s="228"/>
    </row>
    <row r="92" spans="1:5" ht="14.4">
      <c r="A92" s="249"/>
      <c r="B92" s="229" t="s">
        <v>87</v>
      </c>
      <c r="C92" s="253" t="s">
        <v>134</v>
      </c>
      <c r="D92" s="124"/>
      <c r="E92" s="228"/>
    </row>
    <row r="93" spans="1:5" ht="14.4">
      <c r="A93" s="249"/>
      <c r="B93" s="229" t="s">
        <v>89</v>
      </c>
      <c r="C93" s="253" t="s">
        <v>168</v>
      </c>
      <c r="D93" s="124">
        <v>1544450</v>
      </c>
      <c r="E93" s="228"/>
    </row>
    <row r="94" spans="1:5" ht="14.4">
      <c r="A94" s="249"/>
      <c r="B94" s="229" t="s">
        <v>91</v>
      </c>
      <c r="C94" s="253" t="s">
        <v>92</v>
      </c>
      <c r="D94" s="124"/>
      <c r="E94" s="228"/>
    </row>
    <row r="95" spans="1:5" ht="14.4">
      <c r="A95" s="249"/>
      <c r="B95" s="232" t="s">
        <v>93</v>
      </c>
      <c r="C95" s="253" t="s">
        <v>98</v>
      </c>
      <c r="D95" s="124"/>
      <c r="E95" s="228"/>
    </row>
    <row r="96" spans="1:5" ht="14.4">
      <c r="A96" s="249"/>
      <c r="B96" s="232" t="s">
        <v>95</v>
      </c>
      <c r="C96" s="253" t="s">
        <v>102</v>
      </c>
      <c r="D96" s="124"/>
      <c r="E96" s="228"/>
    </row>
    <row r="97" spans="1:5" ht="14.4">
      <c r="A97" s="249"/>
      <c r="B97" s="239" t="s">
        <v>97</v>
      </c>
      <c r="C97" s="253" t="s">
        <v>106</v>
      </c>
      <c r="D97" s="124"/>
      <c r="E97" s="228"/>
    </row>
    <row r="98" spans="1:5" ht="14.4">
      <c r="A98" s="249"/>
      <c r="B98" s="229" t="s">
        <v>99</v>
      </c>
      <c r="C98" s="253" t="s">
        <v>169</v>
      </c>
      <c r="D98" s="124"/>
      <c r="E98" s="228"/>
    </row>
    <row r="99" spans="1:5" ht="14.4">
      <c r="A99" s="249"/>
      <c r="B99" s="229" t="s">
        <v>101</v>
      </c>
      <c r="C99" s="253" t="s">
        <v>170</v>
      </c>
      <c r="D99" s="124"/>
      <c r="E99" s="228"/>
    </row>
    <row r="100" spans="1:5" ht="14.4">
      <c r="A100" s="249"/>
      <c r="B100" s="229" t="s">
        <v>103</v>
      </c>
      <c r="C100" s="253" t="s">
        <v>171</v>
      </c>
      <c r="D100" s="124"/>
      <c r="E100" s="228"/>
    </row>
    <row r="101" spans="1:5" ht="14.4">
      <c r="A101" s="249"/>
      <c r="B101" s="229" t="s">
        <v>105</v>
      </c>
      <c r="C101" s="253" t="s">
        <v>172</v>
      </c>
      <c r="D101" s="124"/>
      <c r="E101" s="228"/>
    </row>
    <row r="102" spans="1:5" ht="14.4">
      <c r="A102" s="249"/>
      <c r="B102" s="229" t="s">
        <v>107</v>
      </c>
      <c r="C102" s="253" t="s">
        <v>114</v>
      </c>
      <c r="D102" s="124"/>
      <c r="E102" s="228"/>
    </row>
    <row r="103" spans="1:5" ht="14.4">
      <c r="A103" s="249"/>
      <c r="B103" s="229" t="s">
        <v>109</v>
      </c>
      <c r="C103" s="253" t="s">
        <v>161</v>
      </c>
      <c r="D103" s="124"/>
      <c r="E103" s="228"/>
    </row>
    <row r="104" spans="1:5" s="141" customFormat="1" ht="21.75" customHeight="1">
      <c r="A104" s="351" t="s">
        <v>173</v>
      </c>
      <c r="B104" s="352"/>
      <c r="C104" s="353"/>
      <c r="D104" s="254">
        <f>SUM(D75+D81)</f>
        <v>3410450</v>
      </c>
      <c r="E104" s="255"/>
    </row>
    <row r="105" spans="1:5" ht="21" customHeight="1">
      <c r="A105" s="368" t="s">
        <v>174</v>
      </c>
      <c r="B105" s="369"/>
      <c r="C105" s="370"/>
      <c r="D105" s="142">
        <f>D72+D104</f>
        <v>6302020</v>
      </c>
      <c r="E105" s="142"/>
    </row>
    <row r="107" spans="1:5">
      <c r="A107" s="256" t="s">
        <v>175</v>
      </c>
      <c r="D107" s="256" t="s">
        <v>176</v>
      </c>
    </row>
    <row r="111" spans="1:5" s="256" customFormat="1">
      <c r="A111" s="371" t="s">
        <v>177</v>
      </c>
      <c r="B111" s="371"/>
      <c r="C111" s="371"/>
      <c r="D111" s="372"/>
      <c r="E111" s="372"/>
    </row>
    <row r="112" spans="1:5">
      <c r="A112" s="347" t="s">
        <v>178</v>
      </c>
      <c r="B112" s="347"/>
      <c r="C112" s="347"/>
      <c r="D112" s="348" t="s">
        <v>179</v>
      </c>
      <c r="E112" s="348"/>
    </row>
  </sheetData>
  <mergeCells count="20">
    <mergeCell ref="A1:E1"/>
    <mergeCell ref="A2:E2"/>
    <mergeCell ref="A3:E3"/>
    <mergeCell ref="A4:E4"/>
    <mergeCell ref="A9:C10"/>
    <mergeCell ref="D9:D10"/>
    <mergeCell ref="E9:E10"/>
    <mergeCell ref="A112:C112"/>
    <mergeCell ref="D112:E112"/>
    <mergeCell ref="B36:C36"/>
    <mergeCell ref="A72:C72"/>
    <mergeCell ref="A73:C74"/>
    <mergeCell ref="D73:D74"/>
    <mergeCell ref="E73:E74"/>
    <mergeCell ref="B75:C75"/>
    <mergeCell ref="B81:C81"/>
    <mergeCell ref="A104:C104"/>
    <mergeCell ref="A105:C105"/>
    <mergeCell ref="A111:C111"/>
    <mergeCell ref="D111:E111"/>
  </mergeCells>
  <pageMargins left="0.73" right="0" top="1" bottom="1.5" header="0.19" footer="0"/>
  <pageSetup paperSize="5" scale="80" orientation="portrait" horizontalDpi="4294967295" verticalDpi="300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MENU</vt:lpstr>
      <vt:lpstr>DIRECTORY OF MINES &amp; QUARRIES</vt:lpstr>
      <vt:lpstr>DIR OF ACCREDITED</vt:lpstr>
      <vt:lpstr>MINERAL PRODUCTION BY COMM</vt:lpstr>
      <vt:lpstr>MINERAL PRODUCTION BY PROV </vt:lpstr>
      <vt:lpstr>METALLIC MINERAL SALES </vt:lpstr>
      <vt:lpstr>NON-METALLIC PRICE MONITOR</vt:lpstr>
      <vt:lpstr>ANNUAL EMPLOYMENT</vt:lpstr>
      <vt:lpstr>Total Revenue 2015</vt:lpstr>
      <vt:lpstr>Total Revenue 2016</vt:lpstr>
      <vt:lpstr>Sheet1</vt:lpstr>
      <vt:lpstr>'Total Revenue 2015'!Print_Area</vt:lpstr>
      <vt:lpstr>'Total Revenue 2016'!Print_Area</vt:lpstr>
      <vt:lpstr>'NON-METALLIC PRICE MONITOR'!Print_Titles</vt:lpstr>
      <vt:lpstr>'Total Revenue 2015'!Print_Titles</vt:lpstr>
      <vt:lpstr>'Total Revenue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marjcollado</dc:creator>
  <cp:lastModifiedBy>DENR-MINES</cp:lastModifiedBy>
  <cp:lastPrinted>2016-11-21T06:09:28Z</cp:lastPrinted>
  <dcterms:created xsi:type="dcterms:W3CDTF">2016-11-10T00:19:44Z</dcterms:created>
  <dcterms:modified xsi:type="dcterms:W3CDTF">2016-12-21T03:22:52Z</dcterms:modified>
</cp:coreProperties>
</file>